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60" windowWidth="11295" windowHeight="5580"/>
  </bookViews>
  <sheets>
    <sheet name="Zestawienie zbiorcze" sheetId="4" r:id="rId1"/>
    <sheet name="Arkusz1" sheetId="1" state="hidden" r:id="rId2"/>
    <sheet name="Arkusz2" sheetId="2" state="hidden" r:id="rId3"/>
    <sheet name="Arkusz3" sheetId="3" state="hidden" r:id="rId4"/>
  </sheets>
  <calcPr calcId="162913"/>
</workbook>
</file>

<file path=xl/calcChain.xml><?xml version="1.0" encoding="utf-8"?>
<calcChain xmlns="http://schemas.openxmlformats.org/spreadsheetml/2006/main">
  <c r="E132" i="1" l="1"/>
  <c r="F132" i="1"/>
  <c r="G132" i="1"/>
  <c r="H132" i="1"/>
  <c r="I132" i="1"/>
  <c r="J129" i="1"/>
  <c r="L129" i="1"/>
  <c r="M129" i="1"/>
  <c r="J128" i="1"/>
  <c r="L128" i="1" s="1"/>
  <c r="M128" i="1" s="1"/>
  <c r="J127" i="1"/>
  <c r="L127" i="1"/>
  <c r="M127" i="1"/>
  <c r="J126" i="1"/>
  <c r="L126" i="1" s="1"/>
  <c r="M126" i="1" s="1"/>
  <c r="J125" i="1"/>
  <c r="L125" i="1"/>
  <c r="M125" i="1"/>
  <c r="J124" i="1"/>
  <c r="L124" i="1" s="1"/>
  <c r="M124" i="1" s="1"/>
  <c r="J123" i="1"/>
  <c r="L123" i="1"/>
  <c r="M123" i="1"/>
  <c r="J122" i="1"/>
  <c r="L122" i="1" s="1"/>
  <c r="M122" i="1" s="1"/>
  <c r="J121" i="1"/>
  <c r="L121" i="1"/>
  <c r="M121" i="1"/>
  <c r="J120" i="1"/>
  <c r="L120" i="1" s="1"/>
  <c r="M120" i="1" s="1"/>
  <c r="J119" i="1"/>
  <c r="L119" i="1"/>
  <c r="M119" i="1"/>
  <c r="J117" i="1"/>
  <c r="L117" i="1" s="1"/>
  <c r="M117" i="1" s="1"/>
  <c r="J116" i="1"/>
  <c r="L116" i="1"/>
  <c r="M116" i="1"/>
  <c r="J115" i="1"/>
  <c r="L115" i="1" s="1"/>
  <c r="M115" i="1" s="1"/>
  <c r="J114" i="1"/>
  <c r="L114" i="1"/>
  <c r="M114" i="1"/>
  <c r="J113" i="1"/>
  <c r="L113" i="1" s="1"/>
  <c r="M113" i="1" s="1"/>
  <c r="J112" i="1"/>
  <c r="L112" i="1"/>
  <c r="M112" i="1"/>
  <c r="J111" i="1"/>
  <c r="L111" i="1" s="1"/>
  <c r="M111" i="1" s="1"/>
  <c r="J110" i="1"/>
  <c r="L110" i="1"/>
  <c r="M110" i="1"/>
  <c r="J109" i="1"/>
  <c r="L109" i="1" s="1"/>
  <c r="M109" i="1" s="1"/>
  <c r="J108" i="1"/>
  <c r="L108" i="1"/>
  <c r="M108" i="1"/>
  <c r="J107" i="1"/>
  <c r="L107" i="1" s="1"/>
  <c r="M107" i="1" s="1"/>
  <c r="J106" i="1"/>
  <c r="L106" i="1"/>
  <c r="M106" i="1"/>
  <c r="J105" i="1"/>
  <c r="L105" i="1" s="1"/>
  <c r="M105" i="1" s="1"/>
  <c r="J104" i="1"/>
  <c r="L104" i="1"/>
  <c r="M104" i="1"/>
  <c r="J102" i="1"/>
  <c r="L102" i="1" s="1"/>
  <c r="M102" i="1" s="1"/>
  <c r="J101" i="1"/>
  <c r="L101" i="1"/>
  <c r="M101" i="1"/>
  <c r="J100" i="1"/>
  <c r="L100" i="1" s="1"/>
  <c r="M100" i="1" s="1"/>
  <c r="J99" i="1"/>
  <c r="L99" i="1"/>
  <c r="M99" i="1"/>
  <c r="J98" i="1"/>
  <c r="L98" i="1" s="1"/>
  <c r="M98" i="1" s="1"/>
  <c r="J97" i="1"/>
  <c r="L97" i="1"/>
  <c r="M97" i="1"/>
  <c r="J96" i="1"/>
  <c r="L96" i="1" s="1"/>
  <c r="M96" i="1" s="1"/>
  <c r="J95" i="1"/>
  <c r="L95" i="1"/>
  <c r="M95" i="1"/>
  <c r="J94" i="1"/>
  <c r="L94" i="1" s="1"/>
  <c r="M94" i="1" s="1"/>
  <c r="J92" i="1"/>
  <c r="L92" i="1"/>
  <c r="M92" i="1"/>
  <c r="J91" i="1"/>
  <c r="L91" i="1" s="1"/>
  <c r="M91" i="1" s="1"/>
  <c r="J90" i="1"/>
  <c r="L90" i="1"/>
  <c r="M90" i="1"/>
  <c r="J89" i="1"/>
  <c r="L89" i="1" s="1"/>
  <c r="M89" i="1" s="1"/>
  <c r="J88" i="1"/>
  <c r="L88" i="1"/>
  <c r="M88" i="1"/>
  <c r="J87" i="1"/>
  <c r="L87" i="1" s="1"/>
  <c r="M87" i="1" s="1"/>
  <c r="J86" i="1"/>
  <c r="L86" i="1"/>
  <c r="M86" i="1"/>
  <c r="J85" i="1"/>
  <c r="L85" i="1" s="1"/>
  <c r="M85" i="1" s="1"/>
  <c r="J84" i="1"/>
  <c r="L84" i="1"/>
  <c r="M84" i="1"/>
  <c r="J83" i="1"/>
  <c r="L83" i="1" s="1"/>
  <c r="M83" i="1" s="1"/>
  <c r="J82" i="1"/>
  <c r="L82" i="1"/>
  <c r="M82" i="1"/>
  <c r="J81" i="1"/>
  <c r="L81" i="1" s="1"/>
  <c r="M81" i="1" s="1"/>
  <c r="J80" i="1"/>
  <c r="L80" i="1"/>
  <c r="M80" i="1"/>
  <c r="J79" i="1"/>
  <c r="L79" i="1" s="1"/>
  <c r="M79" i="1" s="1"/>
  <c r="J78" i="1"/>
  <c r="L78" i="1"/>
  <c r="M78" i="1"/>
  <c r="J77" i="1"/>
  <c r="L77" i="1" s="1"/>
  <c r="M77" i="1" s="1"/>
  <c r="J75" i="1"/>
  <c r="L75" i="1"/>
  <c r="M75" i="1"/>
  <c r="J73" i="1"/>
  <c r="L73" i="1" s="1"/>
  <c r="M73" i="1" s="1"/>
  <c r="J72" i="1"/>
  <c r="L72" i="1"/>
  <c r="M72" i="1"/>
  <c r="J71" i="1"/>
  <c r="L71" i="1" s="1"/>
  <c r="M71" i="1"/>
  <c r="J70" i="1"/>
  <c r="L70" i="1"/>
  <c r="M70" i="1" s="1"/>
  <c r="J69" i="1"/>
  <c r="L69" i="1" s="1"/>
  <c r="M69" i="1" s="1"/>
  <c r="J68" i="1"/>
  <c r="L68" i="1"/>
  <c r="M68" i="1"/>
  <c r="J67" i="1"/>
  <c r="L67" i="1" s="1"/>
  <c r="M67" i="1"/>
  <c r="J66" i="1"/>
  <c r="L66" i="1"/>
  <c r="M66" i="1"/>
  <c r="J65" i="1"/>
  <c r="L65" i="1" s="1"/>
  <c r="M65" i="1" s="1"/>
  <c r="J64" i="1"/>
  <c r="L64" i="1"/>
  <c r="M64" i="1"/>
  <c r="J63" i="1"/>
  <c r="L63" i="1" s="1"/>
  <c r="M63" i="1"/>
  <c r="J62" i="1"/>
  <c r="L62" i="1"/>
  <c r="M62" i="1" s="1"/>
  <c r="J61" i="1"/>
  <c r="L61" i="1" s="1"/>
  <c r="M61" i="1"/>
  <c r="J60" i="1"/>
  <c r="L60" i="1"/>
  <c r="M60" i="1"/>
  <c r="J59" i="1"/>
  <c r="L59" i="1" s="1"/>
  <c r="M59" i="1"/>
  <c r="J58" i="1"/>
  <c r="L58" i="1"/>
  <c r="M58" i="1" s="1"/>
  <c r="J57" i="1"/>
  <c r="L57" i="1" s="1"/>
  <c r="M57" i="1" s="1"/>
  <c r="J56" i="1"/>
  <c r="L56" i="1"/>
  <c r="M56" i="1"/>
  <c r="J55" i="1"/>
  <c r="L55" i="1" s="1"/>
  <c r="M55" i="1"/>
  <c r="J54" i="1"/>
  <c r="L54" i="1"/>
  <c r="M54" i="1"/>
  <c r="J53" i="1"/>
  <c r="L53" i="1" s="1"/>
  <c r="M53" i="1" s="1"/>
  <c r="J52" i="1"/>
  <c r="L52" i="1"/>
  <c r="M52" i="1"/>
  <c r="J51" i="1"/>
  <c r="L51" i="1" s="1"/>
  <c r="M51" i="1"/>
  <c r="J50" i="1"/>
  <c r="L50" i="1"/>
  <c r="M50" i="1" s="1"/>
  <c r="J48" i="1"/>
  <c r="L48" i="1" s="1"/>
  <c r="M48" i="1"/>
  <c r="J47" i="1"/>
  <c r="L47" i="1"/>
  <c r="M47" i="1"/>
  <c r="J46" i="1"/>
  <c r="L46" i="1" s="1"/>
  <c r="M46" i="1"/>
  <c r="J45" i="1"/>
  <c r="L45" i="1"/>
  <c r="M45" i="1" s="1"/>
  <c r="J44" i="1"/>
  <c r="L44" i="1" s="1"/>
  <c r="M44" i="1" s="1"/>
  <c r="J43" i="1"/>
  <c r="L43" i="1"/>
  <c r="M43" i="1"/>
  <c r="J42" i="1"/>
  <c r="L42" i="1" s="1"/>
  <c r="M42" i="1"/>
  <c r="J40" i="1"/>
  <c r="L40" i="1"/>
  <c r="M40" i="1"/>
  <c r="J39" i="1"/>
  <c r="L39" i="1" s="1"/>
  <c r="M39" i="1" s="1"/>
  <c r="J38" i="1"/>
  <c r="L38" i="1"/>
  <c r="M38" i="1"/>
  <c r="J37" i="1"/>
  <c r="L37" i="1" s="1"/>
  <c r="M37" i="1"/>
  <c r="J36" i="1"/>
  <c r="L36" i="1"/>
  <c r="M36" i="1" s="1"/>
  <c r="J35" i="1"/>
  <c r="L35" i="1" s="1"/>
  <c r="M35" i="1"/>
  <c r="J34" i="1"/>
  <c r="L34" i="1"/>
  <c r="M34" i="1"/>
  <c r="J33" i="1"/>
  <c r="L33" i="1" s="1"/>
  <c r="M33" i="1"/>
  <c r="J32" i="1"/>
  <c r="L32" i="1"/>
  <c r="M32" i="1" s="1"/>
  <c r="J31" i="1"/>
  <c r="L31" i="1" s="1"/>
  <c r="M31" i="1" s="1"/>
  <c r="J30" i="1"/>
  <c r="L30" i="1"/>
  <c r="M30" i="1"/>
  <c r="J29" i="1"/>
  <c r="L29" i="1" s="1"/>
  <c r="M29" i="1"/>
  <c r="J28" i="1"/>
  <c r="L28" i="1"/>
  <c r="M28" i="1"/>
  <c r="J27" i="1"/>
  <c r="L27" i="1" s="1"/>
  <c r="M27" i="1" s="1"/>
  <c r="J26" i="1"/>
  <c r="L26" i="1"/>
  <c r="M26" i="1"/>
  <c r="J25" i="1"/>
  <c r="L25" i="1" s="1"/>
  <c r="M25" i="1"/>
  <c r="J24" i="1"/>
  <c r="L24" i="1"/>
  <c r="M24" i="1" s="1"/>
  <c r="J23" i="1"/>
  <c r="L23" i="1" s="1"/>
  <c r="M23" i="1"/>
  <c r="J22" i="1"/>
  <c r="L22" i="1"/>
  <c r="M22" i="1"/>
  <c r="J21" i="1"/>
  <c r="L21" i="1" s="1"/>
  <c r="M21" i="1"/>
  <c r="J20" i="1"/>
  <c r="L20" i="1"/>
  <c r="M20" i="1" s="1"/>
  <c r="J19" i="1"/>
  <c r="L19" i="1" s="1"/>
  <c r="M19" i="1" s="1"/>
  <c r="J18" i="1"/>
  <c r="L18" i="1"/>
  <c r="M18" i="1"/>
  <c r="J17" i="1"/>
  <c r="L17" i="1" s="1"/>
  <c r="M17" i="1"/>
  <c r="J16" i="1"/>
  <c r="L16" i="1"/>
  <c r="M16" i="1"/>
  <c r="J15" i="1"/>
  <c r="L15" i="1" s="1"/>
  <c r="M15" i="1" s="1"/>
  <c r="J14" i="1"/>
  <c r="L14" i="1"/>
  <c r="M14" i="1"/>
  <c r="J13" i="1"/>
  <c r="L13" i="1" s="1"/>
  <c r="M13" i="1"/>
  <c r="J10" i="1"/>
  <c r="L10" i="1"/>
  <c r="M10" i="1" s="1"/>
  <c r="J9" i="1"/>
  <c r="L9" i="1" s="1"/>
  <c r="M9" i="1"/>
  <c r="J8" i="1"/>
  <c r="L8" i="1"/>
  <c r="M8" i="1"/>
  <c r="J7" i="1"/>
  <c r="L7" i="1" s="1"/>
  <c r="M7" i="1"/>
  <c r="J5" i="1"/>
  <c r="J132" i="1"/>
  <c r="J76" i="1"/>
  <c r="L76" i="1"/>
  <c r="M76" i="1" s="1"/>
  <c r="J41" i="1"/>
  <c r="L41" i="1" s="1"/>
  <c r="M41" i="1"/>
  <c r="L5" i="1"/>
  <c r="M5" i="1" s="1"/>
  <c r="L132" i="1"/>
  <c r="M132" i="1" l="1"/>
</calcChain>
</file>

<file path=xl/sharedStrings.xml><?xml version="1.0" encoding="utf-8"?>
<sst xmlns="http://schemas.openxmlformats.org/spreadsheetml/2006/main" count="580" uniqueCount="448">
  <si>
    <t>FORMULARZ CENOWY</t>
  </si>
  <si>
    <t>Lp.</t>
  </si>
  <si>
    <t>Nazwa przedmiotu zamówienia</t>
  </si>
  <si>
    <t>Opis/parametry wymagane</t>
  </si>
  <si>
    <t>Jednostka miary</t>
  </si>
  <si>
    <t>Ilość szt.
MCDN</t>
  </si>
  <si>
    <t>Ilość szt.
ODN KRAKÓW</t>
  </si>
  <si>
    <t>Ilość szt.
ODN TARNÓW</t>
  </si>
  <si>
    <t>Ilość szt. ODN NOWY SĄCZ</t>
  </si>
  <si>
    <t>Ilość szt. ODN OŚWIĘCIM</t>
  </si>
  <si>
    <t>Ilość szt.
RAZEM</t>
  </si>
  <si>
    <t>Cena jedn. netto</t>
  </si>
  <si>
    <t>Bibuła kolorowa gładka</t>
  </si>
  <si>
    <t>format A4, w formie zeszytu, 12 kolorów, 60 kart</t>
  </si>
  <si>
    <t>szt</t>
  </si>
  <si>
    <t xml:space="preserve">Blok biurowy </t>
  </si>
  <si>
    <t>format A4, kratka, wyposażony w mikroperforację ułatwiającą odrywanie kartek, 100 stron</t>
  </si>
  <si>
    <t>blok rysunkowy</t>
  </si>
  <si>
    <t>format A5, 10 kolorowych kartek</t>
  </si>
  <si>
    <t>format A5, kratka, wyposażony w mikroperforację ułatwiającą odrywanie kartek, 100 stron</t>
  </si>
  <si>
    <t>Format A3, 10 czarnych kartek, gramatura 180g/m2</t>
  </si>
  <si>
    <t xml:space="preserve">Brulion </t>
  </si>
  <si>
    <t>A4/96 kart., kratka,oprawa twarda</t>
  </si>
  <si>
    <t xml:space="preserve">Cienkopis </t>
  </si>
  <si>
    <t>z końcówką fibrową w metalowej tulejce, obudowa plastikowa, klips w kolorze tuszu, kolory: czarny, zielony niebieski, czerwony, posiadający system DRY SAFE INK</t>
  </si>
  <si>
    <t>Długopis żelowy</t>
  </si>
  <si>
    <t>z wymiennym wkładem, gumowym uchwytem, grubość linii pisania od 0,4 mm, dostępny w kolorach: czarny, niebieski, czerwony, zielony, automatycznie chowanym wkładem z tuszem wodoodpornym i odpornym na blaknięcie. Tusz pigmentowy, np. typu UNI</t>
  </si>
  <si>
    <t xml:space="preserve">Długopis zwykły </t>
  </si>
  <si>
    <t>grubość linii pisania od 0,5-0,7 mm, dostępny w kolorach: czarny, niebieski, zielony, czerwony, posiadający gumowy uchwyt</t>
  </si>
  <si>
    <t xml:space="preserve">Długopis na sprężynie  </t>
  </si>
  <si>
    <t>z rozciągliwą sprężynką, stojący, z samoprzylepną podstawką, kolor: niebieski, czarny</t>
  </si>
  <si>
    <t xml:space="preserve">Dziurkacz </t>
  </si>
  <si>
    <t>wyprofilowana i wzmocniona górna część dziurkacza, stabilna i metalowa podstawa, antypoślizgowa plastikowa nakładka, dziurkowanie jednorazowo  do 40 kartek, ogranicznik formatu (A4, A5, A6, Folio, Us Quart, 8x8x8)</t>
  </si>
  <si>
    <t>Etykiety samoprzylepne</t>
  </si>
  <si>
    <t>format A4 105x148mm, do uzycia we wszystkich typach urządzeń drukujących: kopiarkach, drukarkach laserowych i atramentowych, dostępne w kolorze białym</t>
  </si>
  <si>
    <t>op=100 szt</t>
  </si>
  <si>
    <t xml:space="preserve">Etykiety samoprzylepne </t>
  </si>
  <si>
    <t>format A4 210*297 mm, do użycia we wszystkich typach urządzeń drukujących: kopiarkach, drukarkach laserowych i atramentowych, dostępne w kolorze białym</t>
  </si>
  <si>
    <t>op = 100 szt</t>
  </si>
  <si>
    <t xml:space="preserve">Foliopis wodoodporny          ( 4 kolory) </t>
  </si>
  <si>
    <t>grubość F do pisania po prawie wszystkich powierzchniachnp.: folie, szkło, plastik, płyty CD i DVD, wykonane w formule dry safe ink, dostępne w kolorach: czarny, czerwony, niebieski, zielony, z systemem Dry Safe Ink</t>
  </si>
  <si>
    <t>kpl = 4 szt</t>
  </si>
  <si>
    <t xml:space="preserve">Foliopis wodoodporny  </t>
  </si>
  <si>
    <t>grubość M, napełniony niezmywalnym i szybkoschnącym atramentem,do pisania po prawie wszystkich powierzchniach np.: folie, szkło, plastik, płyty CD i DVD, dostępne w kolorach: czarny, czerwony, niebieski, zielony, wykonany w formule Dry Safe Ink</t>
  </si>
  <si>
    <t>Folia laminacyjna</t>
  </si>
  <si>
    <t>op=100 szt.</t>
  </si>
  <si>
    <t>Grzbiety do bindowania    plastikowe</t>
  </si>
  <si>
    <t xml:space="preserve">6 mm grzbiety plastikowe do bindownic ręcznych i elektrycznych, kolor: czarny, niebieski </t>
  </si>
  <si>
    <t>Grzbiety do bindowania  plastikowe</t>
  </si>
  <si>
    <t xml:space="preserve">10 mm grzbiety plastikowe do bindownic ręcznych i elektrycznych, kolor: czarny, niebieski </t>
  </si>
  <si>
    <t>Gumki recepturki</t>
  </si>
  <si>
    <t>100% kauczuku,wytrzymałość
elastyczność, średnica po rozciągnięciu: 10 cm</t>
  </si>
  <si>
    <t>op=1000 szt</t>
  </si>
  <si>
    <t>Karton ozdobny - perłowy</t>
  </si>
  <si>
    <t>format A4, gramatura 230g/m2, struktura gładka metalizowana, kolor: ecrie, pistacjowy, biały</t>
  </si>
  <si>
    <t>ryza=25 ark</t>
  </si>
  <si>
    <t>Karton ozdobny</t>
  </si>
  <si>
    <t>format A4,gramatura 230/m2, kolor jasnobeżowy, faktura papieru czerpanego</t>
  </si>
  <si>
    <t>karton ozdobny kremowy format A4</t>
  </si>
  <si>
    <t>karton ozdobny kremowy format A4 o gramaturze papieru 220g</t>
  </si>
  <si>
    <t>1 opak=20 arkuszy</t>
  </si>
  <si>
    <t>Kalendarz trójdzielny ścienny na 2017</t>
  </si>
  <si>
    <t>format 315x870 mm, składany z przesuwanym okienkiem, układ  3 miesiące - 1 strona, ofset 80g/m2, biały</t>
  </si>
  <si>
    <t>Karton</t>
  </si>
  <si>
    <t>szt = arkusz</t>
  </si>
  <si>
    <t>Klej</t>
  </si>
  <si>
    <t>pojemność tuby 3g, mocny klej błyskawiczny na bazie cyjanoakrylowej</t>
  </si>
  <si>
    <t xml:space="preserve">Klej w sztyfcie </t>
  </si>
  <si>
    <t>pojemnośc tuby 40g, do klejenia papieru, kartonu, fotografii i styropianu, nie marszczy papier.</t>
  </si>
  <si>
    <t>Koperty C4 HK białe z paskiem</t>
  </si>
  <si>
    <t>wymiary 229x324 mm, okna brak, samoklejące, gramatura 130</t>
  </si>
  <si>
    <t>op = 50 szt</t>
  </si>
  <si>
    <t>Koperty C6 HK białe z paskiem</t>
  </si>
  <si>
    <t>wymiary 114x162 mm, okna brak, samoklejące, gramatura 130</t>
  </si>
  <si>
    <t>Koperty C5 HK białe z paskiem</t>
  </si>
  <si>
    <t>wymiary 162x229 mm, okna brak, samoklejące, gramatura 130</t>
  </si>
  <si>
    <t xml:space="preserve">op = 50 szt </t>
  </si>
  <si>
    <t>Koperty B5 HK białe z paskiem</t>
  </si>
  <si>
    <t>wymiary 176x250 mm, okna brak, samoklejące, gramatura 130</t>
  </si>
  <si>
    <t>Koperty DL ozdobne</t>
  </si>
  <si>
    <t>wymiary 110x220 mm, gramatura 160g/m2, kolor wanilia, ecrie, kremowy, faktura prążków</t>
  </si>
  <si>
    <t>op = 20 arkuszy</t>
  </si>
  <si>
    <t>Koperty na CD, DVD białe</t>
  </si>
  <si>
    <t>wymiary 127x127 mm, z oknem</t>
  </si>
  <si>
    <t xml:space="preserve">Korektor z pędzelkiem </t>
  </si>
  <si>
    <t>pojemność 20 ml, korektor płynny na bazie wody w buteleczce z pędzelkiem</t>
  </si>
  <si>
    <t xml:space="preserve">Korektor w piórze </t>
  </si>
  <si>
    <t xml:space="preserve">Korektor w taśmie </t>
  </si>
  <si>
    <t>Korektor w taśmie, szerokość minimum 4,2mm i długości minimum 9m, transparentna obudowa</t>
  </si>
  <si>
    <t xml:space="preserve">Kostka klejona </t>
  </si>
  <si>
    <t xml:space="preserve">format 83x83x75 mm, gramatura 70-80g/m2, </t>
  </si>
  <si>
    <t xml:space="preserve">Koszulka na suwak </t>
  </si>
  <si>
    <t>format A4, przeźroczyste koszulki na dokumenty zapinane na suwak, wykonane z winylu</t>
  </si>
  <si>
    <t xml:space="preserve">Koszulka poszerzana </t>
  </si>
  <si>
    <t>format A4+, wymiar 220x300 mm, przeźroczysta, groszkowa o grubości 90 mikronów</t>
  </si>
  <si>
    <t xml:space="preserve">Koszulka zawieszkowa z klapką  </t>
  </si>
  <si>
    <t>format A4, boczna klapa umożliwiająca zamknięcie koszulki, groszkowa, krystaliczna</t>
  </si>
  <si>
    <t>op = 10 szt</t>
  </si>
  <si>
    <t xml:space="preserve">Koszulka zwieszkowa </t>
  </si>
  <si>
    <t>format A4, groszkowa, wykonana z folii o grubości min. 55 mikronów</t>
  </si>
  <si>
    <t>format A4, krystaliczna, wykonana z folii o grubości min. 100 mikronów</t>
  </si>
  <si>
    <t xml:space="preserve">Linijka </t>
  </si>
  <si>
    <t>30 cm, wykonane z metalu</t>
  </si>
  <si>
    <t xml:space="preserve">Magnesy do tablic </t>
  </si>
  <si>
    <t>8 mm, różne kolory</t>
  </si>
  <si>
    <t>op = 8 szt</t>
  </si>
  <si>
    <t>35 mm, różne kolory</t>
  </si>
  <si>
    <t>op = 5 szt</t>
  </si>
  <si>
    <t>Marker olejowy</t>
  </si>
  <si>
    <t>wodoodporny, do wielu zastosowań, okragła końcówka, grubość M, kolor: czarny, czerwony, niebieski</t>
  </si>
  <si>
    <t xml:space="preserve">Marker </t>
  </si>
  <si>
    <t xml:space="preserve">grubość pisania 2-5 mm, końcówka ścięta i okrągła, wodoodporny i do wielu zastosowań, kolor: czarny, czerwony, zielony, niebieski, posiadający system Dry Safe Ink, tusz nieblaknący do 5 lat. </t>
  </si>
  <si>
    <t xml:space="preserve">Marker do tablic suchościeralnych </t>
  </si>
  <si>
    <t>grubość linii pisania: końcówka okrągła 1,5 mm, końcówka ścięta 3,7-5,5 mm, kolory: czarny, czerwony, zielony, niebieski</t>
  </si>
  <si>
    <t xml:space="preserve">Markery do tablic suchościeralnych z gąbką - zestaw </t>
  </si>
  <si>
    <t>markery z okrągłą końcówką z płynnym tuszem do tablic suchościeralnych, skład 4 markery w kolorze czarny, czerwony, zielony,niebieski + gąbka</t>
  </si>
  <si>
    <t>Naboje do piór Parker</t>
  </si>
  <si>
    <t xml:space="preserve"> niebieskie dł. 3,7 cm</t>
  </si>
  <si>
    <t>op.6szt</t>
  </si>
  <si>
    <t>czarne, niebieskie dł. 7,6 cm</t>
  </si>
  <si>
    <t>op=8 szt</t>
  </si>
  <si>
    <t xml:space="preserve">Notes samoprzylepny </t>
  </si>
  <si>
    <t>76*76 mm, żółte, 100 kartek</t>
  </si>
  <si>
    <t>127*76 mm, żółte, 100 kartek</t>
  </si>
  <si>
    <t>51*38 mm, żółte, 100 kartek</t>
  </si>
  <si>
    <t>76x76mm, 100 kartek, mix kolorów</t>
  </si>
  <si>
    <t>105*76 mm, żółte, 100 kartek</t>
  </si>
  <si>
    <t xml:space="preserve">Nożyczki </t>
  </si>
  <si>
    <t>21 cm, wykonane z nierdzewnej stali, rączka odporna na pęknięcia i odpryski, ergonomiczny kształt, rączki z miękkim uchwytem</t>
  </si>
  <si>
    <t>26 cm, wykonane z nierdzewnej stali, rączka odporna na pęknięcia i odpryski, ergonomiczny kształt, rączki z miękkim uchwytem</t>
  </si>
  <si>
    <t>Okładka do dyplomu</t>
  </si>
  <si>
    <t>format A4, twarda oprawa o fakturze skóry, bez napisu</t>
  </si>
  <si>
    <t>Okładka do bindowania przeźroczysta - przód</t>
  </si>
  <si>
    <t>format A4, grubość 200 mikronów</t>
  </si>
  <si>
    <t>Okładka do bindowania twarda - tył</t>
  </si>
  <si>
    <t>format A4, sztywny karton chromolux 250g  w kolorach: czarny, niebieski</t>
  </si>
  <si>
    <t xml:space="preserve">Ołówek automatyczny </t>
  </si>
  <si>
    <t>Ołówek automatyczny z gumką, grubość 0,5 mm, korpus z tworzywa sztucznego, gumowany uchwyt</t>
  </si>
  <si>
    <t>Ołówek z gumką</t>
  </si>
  <si>
    <t>drewniany, lakierowany, twardość HB, grafit klejony na całej długości, o przekroju trójkątnym</t>
  </si>
  <si>
    <t xml:space="preserve">Ołówek  bez gumki </t>
  </si>
  <si>
    <t>drewniany, lakierowany, twardość B2, grafit klejony na całej długości, o przekroju trójkątnym</t>
  </si>
  <si>
    <t>Papier kancelaryjny</t>
  </si>
  <si>
    <t>format A3, gramatura 60g/m2, kratka</t>
  </si>
  <si>
    <t>ryza = 100 arkuszy</t>
  </si>
  <si>
    <t xml:space="preserve">Papier ksero </t>
  </si>
  <si>
    <t>format A4, gramatura 80g/m2, białość min.166 CIE, wilgotność 3,08-5,0%, ryza 500 arkuszy</t>
  </si>
  <si>
    <t>ryza</t>
  </si>
  <si>
    <t>Papier do tablic</t>
  </si>
  <si>
    <t>gładki, format 100x65 cm, gramatura 70g/m2, ryza 50 arkuszy</t>
  </si>
  <si>
    <t>Papier kolorowy</t>
  </si>
  <si>
    <t>format A3, gramatura 80g/m2, białość min. 166 CIE, wilgotność 3,08-5,0%, ryza 500 arkuszy</t>
  </si>
  <si>
    <t xml:space="preserve">Papier kolorowy </t>
  </si>
  <si>
    <t>format A4, gramatura 80g/m2, kolory pastelowe, ryza =  4 kolory x 25 arkuszy</t>
  </si>
  <si>
    <t>Papier ozdobny</t>
  </si>
  <si>
    <t>format A4, gramatura 160g/m2, kolor ecrie, wanilia, kremowy, do drukarek laserowych bez perforacji  ryza = 50 arkuszy</t>
  </si>
  <si>
    <t>ryza = 50 arkuszy</t>
  </si>
  <si>
    <t xml:space="preserve">Pinezki do tablic korkowych </t>
  </si>
  <si>
    <t>kolorowe pinezki, pakowane po 50 sztuk</t>
  </si>
  <si>
    <t xml:space="preserve">Pisaki do  CD/DVD, dwustronne </t>
  </si>
  <si>
    <t>dwie kalibrowane końcówki: 0,4 i 0,9 mm, tusz olejowy, szybkoschnący, kolory: czarny, czerwony, niebieski, zielony</t>
  </si>
  <si>
    <t xml:space="preserve">Pisaki  w etui 20 kolorów </t>
  </si>
  <si>
    <t>końcówka 0,8 mm, nie przebijające przez papier</t>
  </si>
  <si>
    <t>op = 20 szt</t>
  </si>
  <si>
    <t>Płyty CD RW</t>
  </si>
  <si>
    <t>pojemność 700MB</t>
  </si>
  <si>
    <t>op=50 szt.</t>
  </si>
  <si>
    <t xml:space="preserve">Płyty CD-R </t>
  </si>
  <si>
    <t>zapis 52x, pojemność 700 MB</t>
  </si>
  <si>
    <t>Płyty DVD</t>
  </si>
  <si>
    <t>DVD +R, zapis 16x, pojemność 4,7 GB</t>
  </si>
  <si>
    <t xml:space="preserve">Pojemnik na spinacze z magnesem </t>
  </si>
  <si>
    <t>plastikowy z umieszczonym magnesem w górnej części</t>
  </si>
  <si>
    <t xml:space="preserve">Przekładki do segergatora </t>
  </si>
  <si>
    <t>240x105 mm, wykonanie z kartonu, rózne kolory</t>
  </si>
  <si>
    <t xml:space="preserve">Przekładki A4 </t>
  </si>
  <si>
    <t>kolor PP/10 kartek, multiperforowane, karta informacyjno-opisowa</t>
  </si>
  <si>
    <t xml:space="preserve">Rozszywacz </t>
  </si>
  <si>
    <t>kolor; czarny, czerwony, niebieski</t>
  </si>
  <si>
    <t xml:space="preserve">Segregator 50 mm  </t>
  </si>
  <si>
    <t xml:space="preserve">skoroszyt A4 wpinany papierowy  </t>
  </si>
  <si>
    <t>wykonany z papieru/tektury, otwory umożliwiające wpięcie do segregatora</t>
  </si>
  <si>
    <t xml:space="preserve">Skorowidz </t>
  </si>
  <si>
    <t>format A4, 96 kartek, oprawa twarda foliowana,wkład z papieru 80 g</t>
  </si>
  <si>
    <t xml:space="preserve">Spinacze </t>
  </si>
  <si>
    <t>28 mm, okrągłe, metalowe</t>
  </si>
  <si>
    <t>26 mm, kolorowe, okrągłe, powlakane tworzywem</t>
  </si>
  <si>
    <t>Szpilki biurowe</t>
  </si>
  <si>
    <t>długość 4 cm</t>
  </si>
  <si>
    <t xml:space="preserve">Ściereczki nasączone do czyszczenia minotorów TFT/LCD </t>
  </si>
  <si>
    <t>do czyszczenia delikatnych powierzchni monitorów LCD, laptopów, skanerów itp., antystatyczne</t>
  </si>
  <si>
    <t xml:space="preserve">Tablica korkowa </t>
  </si>
  <si>
    <t>60x80 cm, wykonana z korka, rama drewniana, możliwość zawieszania w pionie i poziomie</t>
  </si>
  <si>
    <t>Taśma barwiąca do kalkulatorów</t>
  </si>
  <si>
    <t xml:space="preserve">czerwono-czarna na dwóch szpulkach, </t>
  </si>
  <si>
    <t>Taśma barwiąca czerwono-czarna do kalkulatora model Citizen 355 DP II</t>
  </si>
  <si>
    <t>taśma barwiaca do kalkulatora czerwono-czarna do kalkulatora model Citizen 355 DP II</t>
  </si>
  <si>
    <t xml:space="preserve">Taśma klejąca na podajniku </t>
  </si>
  <si>
    <t>19 mm x 7,5 m</t>
  </si>
  <si>
    <t>Taśma klejąca</t>
  </si>
  <si>
    <t>przeźroczysta, 18 mm x 33 m</t>
  </si>
  <si>
    <t xml:space="preserve">Taśma klejąca </t>
  </si>
  <si>
    <t>przeźroczysta, 24 mm x 33 m</t>
  </si>
  <si>
    <t xml:space="preserve">Taśma pakowa </t>
  </si>
  <si>
    <t>brązowa, 50 mm x 66 m</t>
  </si>
  <si>
    <t>Taśma dwustronnie klejąca</t>
  </si>
  <si>
    <t>pokryta obustronnie emulsyjnym klejem akrylowym, 38 mm x 25 m</t>
  </si>
  <si>
    <t>Teczki białe z gumką</t>
  </si>
  <si>
    <t>format A4, białe, karton, z zamknięciem na gumkę, gramatura 350g/m2</t>
  </si>
  <si>
    <t xml:space="preserve">Teczki lakierowane z gumką </t>
  </si>
  <si>
    <t>format A4, różne kolory, gramatura 350g/m2-400g/m2, lakierowany karton</t>
  </si>
  <si>
    <t xml:space="preserve">Teczki skrzydłowe z rzepem </t>
  </si>
  <si>
    <t>format A4, rozmiar 320x248x37 mm, karton pokryty folią polipropelynową z 3 bocznymi skrzydłami, różne kolory, grzbiet 3 cm.</t>
  </si>
  <si>
    <t xml:space="preserve">Teczki segregujące z przekładkami </t>
  </si>
  <si>
    <t>wykonana z tektury,12 przekładek kolorowych, format A4, posiadająca gumki na rogach</t>
  </si>
  <si>
    <t>Teczka do podpisu</t>
  </si>
  <si>
    <t xml:space="preserve">Temperówka metalowa z pojemnikiem </t>
  </si>
  <si>
    <t xml:space="preserve"> plastikowa obudowa, różne kolory</t>
  </si>
  <si>
    <t xml:space="preserve">Tusz do pieczątek </t>
  </si>
  <si>
    <t>uniwersalny do pieczątek ręcznych i samotuszujących z metalową pytką stemplującą, pojemność 25 ml, kolor: czerwony i czarny</t>
  </si>
  <si>
    <t>Wkład do kubika klejony biały</t>
  </si>
  <si>
    <t>wymiary 85x85x40 mm, gramatura 70-80g/m2</t>
  </si>
  <si>
    <t xml:space="preserve">Wkład do kubika klejony kolorowy </t>
  </si>
  <si>
    <t xml:space="preserve">Wkład do kubika nieklejony kolorowy </t>
  </si>
  <si>
    <t xml:space="preserve">Zakładki indeksujące </t>
  </si>
  <si>
    <t>20x50 mm, samoprzylepne, kolorowe, z możliwością zapisu, 4- kolory w bloczku</t>
  </si>
  <si>
    <t xml:space="preserve">Zakreślacze </t>
  </si>
  <si>
    <t>fluorescencyjne, grubość linii 1-5 mm, wentylowana skuwka, 8 różnych kolorów</t>
  </si>
  <si>
    <t>Zeszyt A5</t>
  </si>
  <si>
    <t>zeszyt w kratkę, okładka miękka, 80 kartek</t>
  </si>
  <si>
    <t xml:space="preserve">Zakreślacze tekstu </t>
  </si>
  <si>
    <t>fluorescencyjne, grubość linii 1-5 mm, wentylowana skuwka, 4 różne kolory</t>
  </si>
  <si>
    <t xml:space="preserve">Zszywacz biurowy </t>
  </si>
  <si>
    <t>plastikowa obudowa, metalowe elementy mechanizmu, ładowany od góry, zszywa do 50 kartek, długość ramienia 130-135 mm, głebokość wsuwania kartek 65 mm</t>
  </si>
  <si>
    <t>Zszywki</t>
  </si>
  <si>
    <t>24/6/1000, metalowe, galwanizowane</t>
  </si>
  <si>
    <t xml:space="preserve">Zwilżacz do palców </t>
  </si>
  <si>
    <t>pojemność 20 ml, na bazie gliceryny, bezbarwny, bezwonny</t>
  </si>
  <si>
    <t>woreczki strunowe</t>
  </si>
  <si>
    <t>woreczki ze struną na bilon 8/12cm</t>
  </si>
  <si>
    <t>0p=100 szt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</si>
  <si>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</si>
  <si>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</si>
  <si>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</si>
  <si>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</si>
  <si>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</si>
  <si>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</si>
  <si>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</si>
  <si>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</si>
  <si>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</si>
  <si>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</si>
  <si>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</si>
  <si>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</si>
  <si>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</si>
  <si>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</si>
  <si>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</si>
  <si>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</si>
  <si>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</si>
  <si>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</si>
  <si>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</si>
  <si>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</si>
  <si>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</si>
  <si>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</si>
  <si>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</si>
  <si>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</si>
  <si>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</si>
  <si>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</si>
  <si>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</si>
  <si>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</si>
  <si>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</si>
  <si>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</si>
  <si>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</si>
  <si>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</si>
  <si>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</si>
  <si>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</si>
  <si>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</si>
  <si>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</si>
  <si>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</si>
  <si>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</si>
  <si>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</si>
  <si>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</si>
  <si>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</si>
  <si>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</si>
  <si>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</si>
  <si>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</si>
  <si>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</si>
  <si>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</si>
  <si>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</si>
  <si>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</si>
  <si>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</si>
  <si>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</si>
  <si>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</si>
  <si>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</si>
  <si>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</si>
  <si>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</si>
  <si>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</si>
  <si>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</si>
  <si>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</si>
  <si>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</si>
  <si>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</si>
  <si>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</si>
  <si>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</si>
  <si>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</si>
  <si>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</si>
  <si>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</si>
  <si>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</si>
  <si>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</si>
  <si>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</si>
  <si>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</si>
  <si>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</si>
  <si>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</si>
  <si>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</si>
  <si>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</si>
  <si>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</si>
  <si>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</si>
  <si>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</si>
  <si>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</si>
  <si>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</si>
  <si>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</si>
  <si>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</si>
  <si>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</si>
  <si>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</si>
  <si>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</si>
  <si>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</si>
  <si>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</si>
  <si>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</si>
  <si>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</si>
  <si>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</si>
  <si>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</si>
  <si>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</si>
  <si>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</si>
  <si>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</si>
  <si>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</si>
  <si>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</si>
  <si>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</si>
  <si>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</si>
  <si>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</si>
  <si>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</si>
  <si>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</si>
  <si>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</si>
  <si>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</si>
  <si>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</si>
  <si>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</si>
  <si>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</si>
  <si>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</si>
  <si>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</si>
  <si>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</si>
  <si>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</si>
  <si>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</si>
  <si>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</si>
  <si>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</si>
  <si>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</si>
  <si>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</si>
  <si>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</si>
  <si>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</si>
  <si>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</si>
  <si>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</si>
  <si>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</si>
  <si>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 xml:space="preserve">8 mm grzbiety plastikowe do bindownic ręcznych i elektrycznych, kolor: czarny, niebieski </t>
  </si>
  <si>
    <t>Płaski korektor w kształcie pióra z cienką końcówką metalową do korygowania drobnych szczegółów, z przeźroczystą nasadką uniemożliwiającą wysychanie o pojemności 12 ml</t>
  </si>
  <si>
    <t>117.</t>
  </si>
  <si>
    <t>bloczek = 100 kart.</t>
  </si>
  <si>
    <t>op =100 szt</t>
  </si>
  <si>
    <t>op=1000szt</t>
  </si>
  <si>
    <t>Nazwa oferowanego produktu</t>
  </si>
  <si>
    <t>format A4,błyszcząca,grubość 100 mikronów</t>
  </si>
  <si>
    <t>Teczka wykonana z kartonu pokrytego skóropodobnym tworzywem. Grzbiet teczki wykonany harmonijkowo. Kartki wewnętrzne kartonowe białe z dziurkami w celu pokazania zawartości teczki, format A4(w środku 10 przekładek) granatowa, czarna</t>
  </si>
  <si>
    <t>Teczka wykonana z kartonu pokrytego skóropodobnym tworzywem. Grzbiet teczki wykonany harmonijkowo. Kartki wewnętrzne kartonowe białe z dziurkami w celu pokazania zawartości teczki, format  A4(w środku 20 przekładek) granatowa, czarna</t>
  </si>
  <si>
    <t>Teczka wykonana z kartonu pokrytego skóropodobnym tworzywem. Grzbiet teczki wykonany harmonijkowo. Kartki wewnętrzne kartonowe białe z dziurkami w celu pokazania zawartości teczki,  format A4(w środku 8 przekładek) bordowa, zielona</t>
  </si>
  <si>
    <t xml:space="preserve">teczka do podpisu </t>
  </si>
  <si>
    <t>Załącznik Nr 1</t>
  </si>
  <si>
    <t>118.</t>
  </si>
  <si>
    <t>Kalkulator biurowy</t>
  </si>
  <si>
    <t>rozmiar 125/130x35; 12 pozycyjny wyświetlacz, plastikowe klawisze.</t>
  </si>
  <si>
    <t>szt.</t>
  </si>
  <si>
    <t>119.</t>
  </si>
  <si>
    <t>Format A3, gramatura 160g/m2, mix kolorów, ryza 50 arkuszy.</t>
  </si>
  <si>
    <t xml:space="preserve">wymiar 50x65 cm, gramatura 150g/m2, kolor: ciemno-zielony, granatowy, biały, pomarańczowy, jasno-niebieski. </t>
  </si>
  <si>
    <t>format A4, gramatura 160g/m2, kolory pastelowe: ecrie, waniliowy, kremowy,pistacjowy, jasnożółty, oraz czerwony, niebieski, ciemno-zielony, ryza 250 arkuszy</t>
  </si>
  <si>
    <t>skoroszyt A4 wpinany twardy</t>
  </si>
  <si>
    <t>wykonany z PCV, przeźroczysta okładka, kolorowy grzbiet i tylna okładka, otwory umożliwiające wpięcie do segregatora.</t>
  </si>
  <si>
    <t>Bibuła gufrowana (marszczona)</t>
  </si>
  <si>
    <t xml:space="preserve">opak. 10 sztuk </t>
  </si>
  <si>
    <t xml:space="preserve">Blok techniczny A3, kolorowy gładki. </t>
  </si>
  <si>
    <t xml:space="preserve">Blok techniczny A3, biały gładki. </t>
  </si>
  <si>
    <t>Blok rysunkowy, kolorowy</t>
  </si>
  <si>
    <t>10 kolorowych kartek, gramatura 90g.m2</t>
  </si>
  <si>
    <t>Kredki szkolne ołówkowe</t>
  </si>
  <si>
    <t xml:space="preserve">12 kolorów w opakowaniu </t>
  </si>
  <si>
    <t>op.= 12  sztuk</t>
  </si>
  <si>
    <t>papier ksero kolorowy</t>
  </si>
  <si>
    <t>Format A4, gramataura 80g.m2, ryza 500 arkuszy w kolorach: czerowy, zielony, żółty, niebieski</t>
  </si>
  <si>
    <t xml:space="preserve">Taśma do metkownic </t>
  </si>
  <si>
    <t xml:space="preserve">wymiary: 21,5 x 12 mm, kolory żółty, zielony, czerwony, kształt owalny, jednorzędowe, pakowane po 5 sztuk.  </t>
  </si>
  <si>
    <t xml:space="preserve">opa. = 5 sztuk </t>
  </si>
  <si>
    <t>Wkład do kubika nieklejony biały</t>
  </si>
  <si>
    <t>Znak sprawy WAO………………………………………...   Formularz cenowy</t>
  </si>
  <si>
    <t>Wartość netto (kol.10 x kol.11)</t>
  </si>
  <si>
    <t>Wartość brutto      (kol.12 x 1,23)</t>
  </si>
  <si>
    <t>format A4, gramatura 160g/m2, kolor ecrie, wanilia, kremowy, struktura płótna, ryza = 50 arkuszy</t>
  </si>
  <si>
    <t>format A4, z mechanizmem dźwigowym, wyposażony w metalową listwę chroniącą dolną krawędź, oklejony na zewnątrz i wewnątrz polipropylenem, dwustronna wymienna etykieta, wymiary 318x300x500,  żółty</t>
  </si>
  <si>
    <t>120.</t>
  </si>
  <si>
    <t>121.</t>
  </si>
  <si>
    <t>122.</t>
  </si>
  <si>
    <t>123.</t>
  </si>
  <si>
    <t>124.</t>
  </si>
  <si>
    <t>125.</t>
  </si>
  <si>
    <t>126.</t>
  </si>
  <si>
    <t>127.</t>
  </si>
  <si>
    <t>wymiar 200x50 mm, papier kepowy, kolor: zółty, brązowy, czerowny, zielony.</t>
  </si>
  <si>
    <t>op = 25 szt</t>
  </si>
  <si>
    <t xml:space="preserve">    </t>
  </si>
  <si>
    <t>Zapotrzebowanie</t>
  </si>
  <si>
    <t xml:space="preserve">wymiar 200x50 mm,  kolor:  biały </t>
  </si>
  <si>
    <t xml:space="preserve">Kredki pastelowe olejne </t>
  </si>
  <si>
    <t>taśma dwustronnie klejąca transparentna do papieru</t>
  </si>
  <si>
    <t>dwustronnie klejąca o orientacji dwukierunkowej z nośnikiem polipropylenowym pokrytym przezroczystą syntetyczną substancją klejową. Zabezpieczona podwójnie silikonowaną okleiną w kolorze żółtym. Ze względu na swoje właściwości jest to taśma powszechnego użytku m.in. do klejenia poliestrowych i polietylenowych pianek, płytek, reklam, kopert. Doskonała do wszelkich prac kreatywnych. Przezroczystość produktu pozwala na jego użycie wszędzie tam gdzie estetyka i precyzja łączenia są najważniejsze, a bardzo dobra kleistość zapewnia stabilność na całej powierzchni mocowanego elementu, szer. 19mm, 10 m na rolce</t>
  </si>
  <si>
    <t>rolka=10m</t>
  </si>
  <si>
    <t>metalowa konstrukcja, obudowa z trwałego tworzywa, wbudowany wyciągacz zszywek wskaźnik ilości zszywek, zszywa do 10 kartek,na zszywki 24/6, 26/6, głębokość zszywania 19 mm,
zszywanie zamknięte</t>
  </si>
  <si>
    <t>papier techniczny gładki</t>
  </si>
  <si>
    <t>kolor: brązowy, format : A4 - 21 cm x 29.7 cm,
ilość arkuszy : 100, gramatura : 160 g/m2,
wykorzystywany do różnego rodzaju prac plastycznych  , dekoracji  itp.</t>
  </si>
  <si>
    <t>opak=100 arkuszy</t>
  </si>
  <si>
    <t>Sizal dekoracyjny</t>
  </si>
  <si>
    <t>Wstążka satynowa czerwona</t>
  </si>
  <si>
    <t>wstążka satynowa delikatnie błyszcząca o intensywnej i wyrazistej kolorystyce. Idealnie nadaje się do dekoracji ślubnych, weselnych, pakowania prezentów, zdobienia styropianowych ozdób, kartek okolicznościowych, scrapbookingu, oraz wszelkich prac kreatywnych, kolor: czerwony,  szer. 38 mm, długość na rolce: 25 m</t>
  </si>
  <si>
    <t>rolka=25 m wstążki</t>
  </si>
  <si>
    <t>Papierowe talerzyki jednorazowe</t>
  </si>
  <si>
    <t>Nożyczki precyzyjne do prac plastycznych</t>
  </si>
  <si>
    <t xml:space="preserve">ok.17 cm, wykonane z nierdzewnej stali, rączka odporna na pęknięcia i odpryski, ergonomiczny kształt, rączki z miękkim uchwytem </t>
  </si>
  <si>
    <t>sizal w dużych  opakowaniach o wys. ok. 100 cm, kolor: ciemnozielony, Sizalowe sianko można wykorzystać do: wypełnia pustych przestrzeni w kwiatowych kompozycjach, doniczkach, wazonach, pudełkach i koszykach, dekoracji stołu 
,tworzenia stroików,stworzenia podkładu pod wielkanocne pisanki i świece, owijania różnych przedmiotów i kwiatów, prac rękodzielniczych, tworzenia kokard i różnego rodzaju wiązań</t>
  </si>
  <si>
    <t>papierowe talerzyki jednorazowe, kolor czerwony, rozmiar 18 cm, 1 opak=10 szt.</t>
  </si>
  <si>
    <t>papierowe talerzyki jednorazowe, kolor biały, rozmiar 18 cm, 1 opak=10 szt.</t>
  </si>
  <si>
    <t>opak=10 szt.</t>
  </si>
  <si>
    <t>wymiar 200x50 mm,  kolor:  czerwony</t>
  </si>
  <si>
    <t>zszywacz mini</t>
  </si>
  <si>
    <t>kredki pastelowe olejne cechuje: kremowa konstystencja, która się łatwo rozprowadza, nadają się do malowania po płótnie i papierze, kredka pastel w osłonce papierowej, bardzo miękkie, do stosowania na sucho, jak i na mokro,wyraźne kolory, 1 opakowanie zawiera 25 kredek-1 opak=25 kolorów</t>
  </si>
  <si>
    <t xml:space="preserve">łącznie netto: </t>
  </si>
  <si>
    <t>wartość euro</t>
  </si>
  <si>
    <t>cena jednostkowa netto zł.</t>
  </si>
  <si>
    <t>VAT</t>
  </si>
  <si>
    <t>wartość netto w zł.</t>
  </si>
  <si>
    <t>wartość brutto w zł.</t>
  </si>
  <si>
    <t>14 op.</t>
  </si>
  <si>
    <t>………………………………………………………………………………………………………..</t>
  </si>
  <si>
    <t>Podpis……………</t>
  </si>
  <si>
    <t>razem</t>
  </si>
  <si>
    <t>8 rolek</t>
  </si>
  <si>
    <t>ZNAK: WPE.261.2.2021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</si>
</sst>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8"/>
      <name val="Arial Narrow"/>
      <family val="2"/>
      <charset val="238"/>
    </font>
    <font>
      <i/>
      <sz val="10"/>
      <name val="Arial Narrow"/>
      <family val="2"/>
      <charset val="238"/>
    </font>
    <font>
      <i/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03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6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2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2" applyFont="1" applyFill="1" applyBorder="1" applyAlignment="1">
      <alignment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6" xfId="2" applyFont="1" applyFill="1" applyBorder="1" applyAlignment="1">
      <alignment horizontal="right" vertical="center" wrapText="1"/>
    </xf>
    <xf numFmtId="0" fontId="5" fillId="3" borderId="2" xfId="2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right" vertical="center" wrapText="1"/>
    </xf>
    <xf numFmtId="4" fontId="5" fillId="2" borderId="2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horizontal="center" vertical="center" wrapText="1"/>
    </xf>
    <xf numFmtId="43" fontId="2" fillId="4" borderId="1" xfId="2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2" borderId="2" xfId="2" applyFont="1" applyFill="1" applyBorder="1" applyAlignment="1">
      <alignment horizontal="left" vertical="center"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2" borderId="0" xfId="2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3" fillId="2" borderId="8" xfId="2" applyFont="1" applyFill="1" applyBorder="1" applyAlignment="1">
      <alignment vertical="center" wrapText="1"/>
    </xf>
    <xf numFmtId="0" fontId="3" fillId="2" borderId="9" xfId="2" applyFont="1" applyFill="1" applyBorder="1" applyAlignment="1">
      <alignment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vertical="center" wrapText="1"/>
    </xf>
    <xf numFmtId="43" fontId="2" fillId="4" borderId="15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</cellXfs>
  <cellStyles count="4">
    <cellStyle name="Dziesiętny 2 2" xfId="1"/>
    <cellStyle name="Normalny" xfId="0" builtinId="0"/>
    <cellStyle name="Normalny 2" xfId="2"/>
    <cellStyle name="Normalny 2 2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10" zoomScale="115" zoomScaleNormal="115" workbookViewId="0">
      <selection activeCell="A17" sqref="A17"/>
    </sheetView>
  </sheetViews>
  <sheetFormatPr defaultColWidth="9.140625" defaultRowHeight="15.75"/>
  <cols>
    <col min="1" max="1" width="3.85546875" style="72" customWidth="1"/>
    <col min="2" max="2" width="14.5703125" style="73" customWidth="1"/>
    <col min="3" max="3" width="49.7109375" style="74" customWidth="1"/>
    <col min="4" max="4" width="8.85546875" style="72" customWidth="1"/>
    <col min="5" max="5" width="7.85546875" style="75" customWidth="1"/>
    <col min="6" max="6" width="17.28515625" style="76" customWidth="1"/>
    <col min="7" max="7" width="7.28515625" style="72" customWidth="1"/>
    <col min="8" max="8" width="11.85546875" style="72" customWidth="1"/>
    <col min="9" max="9" width="15.7109375" style="77" customWidth="1"/>
    <col min="10" max="15" width="9.140625" style="67"/>
    <col min="16" max="16" width="13" style="67" customWidth="1"/>
    <col min="17" max="17" width="16" style="67" customWidth="1"/>
    <col min="18" max="16384" width="9.140625" style="67"/>
  </cols>
  <sheetData>
    <row r="1" spans="1:17" ht="15.75" customHeight="1">
      <c r="G1" s="102" t="s">
        <v>447</v>
      </c>
      <c r="H1" s="102"/>
      <c r="I1" s="102"/>
    </row>
    <row r="2" spans="1:17" ht="16.5" thickBot="1">
      <c r="A2" s="62" t="s">
        <v>411</v>
      </c>
      <c r="B2" s="62"/>
      <c r="C2" s="63"/>
      <c r="D2" s="50"/>
      <c r="E2" s="51"/>
      <c r="F2" s="100"/>
      <c r="G2" s="67"/>
      <c r="H2" s="101"/>
      <c r="I2" s="52"/>
    </row>
    <row r="3" spans="1:17" s="61" customFormat="1" ht="25.5" customHeight="1" thickBot="1">
      <c r="A3" s="91" t="s">
        <v>412</v>
      </c>
      <c r="B3" s="92"/>
      <c r="C3" s="92"/>
      <c r="D3" s="92"/>
      <c r="E3" s="92"/>
      <c r="F3" s="92"/>
      <c r="G3" s="92"/>
      <c r="H3" s="92"/>
      <c r="I3" s="93"/>
      <c r="J3" s="79"/>
      <c r="K3" s="79"/>
      <c r="L3" s="79"/>
      <c r="M3" s="79"/>
      <c r="N3" s="79"/>
      <c r="O3" s="79"/>
      <c r="P3" s="79"/>
      <c r="Q3" s="79"/>
    </row>
    <row r="4" spans="1:17" s="78" customFormat="1" ht="25.5">
      <c r="A4" s="49" t="s">
        <v>1</v>
      </c>
      <c r="B4" s="66" t="s">
        <v>2</v>
      </c>
      <c r="C4" s="49" t="s">
        <v>3</v>
      </c>
      <c r="D4" s="49" t="s">
        <v>4</v>
      </c>
      <c r="E4" s="49" t="s">
        <v>10</v>
      </c>
      <c r="F4" s="58" t="s">
        <v>438</v>
      </c>
      <c r="G4" s="58" t="s">
        <v>439</v>
      </c>
      <c r="H4" s="58" t="s">
        <v>440</v>
      </c>
      <c r="I4" s="55" t="s">
        <v>441</v>
      </c>
    </row>
    <row r="5" spans="1:17" s="64" customFormat="1" ht="12.75">
      <c r="A5" s="49">
        <v>1</v>
      </c>
      <c r="B5" s="49">
        <v>2</v>
      </c>
      <c r="C5" s="49">
        <v>3</v>
      </c>
      <c r="D5" s="49">
        <v>4</v>
      </c>
      <c r="E5" s="46">
        <v>5</v>
      </c>
      <c r="F5" s="56">
        <v>6</v>
      </c>
      <c r="G5" s="56">
        <v>7</v>
      </c>
      <c r="H5" s="56">
        <v>8</v>
      </c>
      <c r="I5" s="46">
        <v>9</v>
      </c>
      <c r="Q5" s="65"/>
    </row>
    <row r="6" spans="1:17" ht="25.5">
      <c r="A6" s="49">
        <v>1</v>
      </c>
      <c r="B6" s="47" t="s">
        <v>381</v>
      </c>
      <c r="C6" s="47" t="s">
        <v>413</v>
      </c>
      <c r="D6" s="46" t="s">
        <v>97</v>
      </c>
      <c r="E6" s="48">
        <v>10</v>
      </c>
      <c r="F6" s="57"/>
      <c r="G6" s="57"/>
      <c r="H6" s="57"/>
      <c r="I6" s="53"/>
    </row>
    <row r="7" spans="1:17" ht="25.5">
      <c r="A7" s="49">
        <v>2</v>
      </c>
      <c r="B7" s="47" t="s">
        <v>381</v>
      </c>
      <c r="C7" s="47" t="s">
        <v>433</v>
      </c>
      <c r="D7" s="46" t="s">
        <v>97</v>
      </c>
      <c r="E7" s="48">
        <v>10</v>
      </c>
      <c r="F7" s="58"/>
      <c r="G7" s="58"/>
      <c r="H7" s="58"/>
      <c r="I7" s="53"/>
    </row>
    <row r="8" spans="1:17" ht="66.75" customHeight="1">
      <c r="A8" s="49">
        <v>3</v>
      </c>
      <c r="B8" s="47" t="s">
        <v>414</v>
      </c>
      <c r="C8" s="47" t="s">
        <v>435</v>
      </c>
      <c r="D8" s="46" t="s">
        <v>410</v>
      </c>
      <c r="E8" s="48">
        <v>5</v>
      </c>
      <c r="F8" s="59"/>
      <c r="G8" s="60"/>
      <c r="H8" s="60"/>
      <c r="I8" s="53"/>
    </row>
    <row r="9" spans="1:17" ht="133.5" customHeight="1">
      <c r="A9" s="49">
        <v>4</v>
      </c>
      <c r="B9" s="47" t="s">
        <v>415</v>
      </c>
      <c r="C9" s="47" t="s">
        <v>416</v>
      </c>
      <c r="D9" s="46" t="s">
        <v>417</v>
      </c>
      <c r="E9" s="48">
        <v>8</v>
      </c>
      <c r="F9" s="59"/>
      <c r="G9" s="60"/>
      <c r="H9" s="60"/>
      <c r="I9" s="54"/>
    </row>
    <row r="10" spans="1:17" ht="61.5" customHeight="1">
      <c r="A10" s="49">
        <v>5</v>
      </c>
      <c r="B10" s="47" t="s">
        <v>434</v>
      </c>
      <c r="C10" s="47" t="s">
        <v>418</v>
      </c>
      <c r="D10" s="46" t="s">
        <v>374</v>
      </c>
      <c r="E10" s="48">
        <v>5</v>
      </c>
      <c r="F10" s="59"/>
      <c r="G10" s="60"/>
      <c r="H10" s="60"/>
      <c r="I10" s="53"/>
    </row>
    <row r="11" spans="1:17" ht="51">
      <c r="A11" s="49">
        <v>6</v>
      </c>
      <c r="B11" s="47" t="s">
        <v>419</v>
      </c>
      <c r="C11" s="47" t="s">
        <v>420</v>
      </c>
      <c r="D11" s="46" t="s">
        <v>421</v>
      </c>
      <c r="E11" s="48">
        <v>3</v>
      </c>
      <c r="F11" s="59"/>
      <c r="G11" s="60"/>
      <c r="H11" s="60"/>
      <c r="I11" s="53"/>
    </row>
    <row r="12" spans="1:17" ht="96.75" customHeight="1">
      <c r="A12" s="46">
        <v>7</v>
      </c>
      <c r="B12" s="47" t="s">
        <v>422</v>
      </c>
      <c r="C12" s="47" t="s">
        <v>429</v>
      </c>
      <c r="D12" s="46" t="s">
        <v>410</v>
      </c>
      <c r="E12" s="48">
        <v>2</v>
      </c>
      <c r="F12" s="59"/>
      <c r="G12" s="60"/>
      <c r="H12" s="60"/>
      <c r="I12" s="54"/>
    </row>
    <row r="13" spans="1:17" ht="73.5" customHeight="1">
      <c r="A13" s="49">
        <v>8</v>
      </c>
      <c r="B13" s="47" t="s">
        <v>423</v>
      </c>
      <c r="C13" s="47" t="s">
        <v>424</v>
      </c>
      <c r="D13" s="46" t="s">
        <v>425</v>
      </c>
      <c r="E13" s="48" t="s">
        <v>446</v>
      </c>
      <c r="F13" s="59"/>
      <c r="G13" s="60"/>
      <c r="H13" s="60"/>
      <c r="I13" s="54"/>
      <c r="P13" s="68"/>
      <c r="Q13" s="68"/>
    </row>
    <row r="14" spans="1:17" ht="35.25" customHeight="1">
      <c r="A14" s="49">
        <v>9</v>
      </c>
      <c r="B14" s="47" t="s">
        <v>426</v>
      </c>
      <c r="C14" s="47" t="s">
        <v>430</v>
      </c>
      <c r="D14" s="46" t="s">
        <v>432</v>
      </c>
      <c r="E14" s="48" t="s">
        <v>442</v>
      </c>
      <c r="F14" s="59"/>
      <c r="G14" s="60"/>
      <c r="H14" s="60"/>
      <c r="I14" s="54"/>
      <c r="P14" s="69"/>
      <c r="Q14" s="70"/>
    </row>
    <row r="15" spans="1:17" ht="31.5" customHeight="1">
      <c r="A15" s="49">
        <v>10</v>
      </c>
      <c r="B15" s="47" t="s">
        <v>426</v>
      </c>
      <c r="C15" s="47" t="s">
        <v>431</v>
      </c>
      <c r="D15" s="46" t="s">
        <v>432</v>
      </c>
      <c r="E15" s="48" t="s">
        <v>442</v>
      </c>
      <c r="F15" s="59"/>
      <c r="G15" s="60"/>
      <c r="H15" s="60"/>
      <c r="I15" s="54"/>
    </row>
    <row r="16" spans="1:17" ht="52.5" customHeight="1" thickBot="1">
      <c r="A16" s="49">
        <v>11</v>
      </c>
      <c r="B16" s="47" t="s">
        <v>427</v>
      </c>
      <c r="C16" s="47" t="s">
        <v>428</v>
      </c>
      <c r="D16" s="46" t="s">
        <v>374</v>
      </c>
      <c r="E16" s="48">
        <v>25</v>
      </c>
      <c r="F16" s="59"/>
      <c r="G16" s="60"/>
      <c r="H16" s="89"/>
      <c r="I16" s="87"/>
    </row>
    <row r="17" spans="1:9" s="71" customFormat="1" ht="25.5" customHeight="1" thickBot="1">
      <c r="A17" s="85"/>
      <c r="B17" s="86"/>
      <c r="C17" s="86"/>
      <c r="D17" s="86"/>
      <c r="E17" s="86"/>
      <c r="F17" s="86"/>
      <c r="G17" s="86" t="s">
        <v>445</v>
      </c>
      <c r="H17" s="88"/>
      <c r="I17" s="88"/>
    </row>
    <row r="18" spans="1:9" s="71" customFormat="1" ht="25.5" customHeight="1">
      <c r="A18" s="82"/>
      <c r="B18" s="82"/>
      <c r="C18" s="82"/>
      <c r="D18" s="82"/>
      <c r="E18" s="82"/>
      <c r="F18" s="82"/>
      <c r="G18" s="82"/>
      <c r="H18" s="82"/>
      <c r="I18" s="82"/>
    </row>
    <row r="19" spans="1:9">
      <c r="A19" s="90"/>
      <c r="B19" s="90"/>
      <c r="C19" s="90"/>
      <c r="D19" s="90"/>
      <c r="E19" s="90"/>
      <c r="F19" s="90"/>
      <c r="G19" s="90"/>
    </row>
    <row r="20" spans="1:9">
      <c r="A20" s="83"/>
      <c r="B20" s="83"/>
      <c r="C20" s="83"/>
      <c r="D20" s="83"/>
      <c r="E20" s="83"/>
      <c r="F20" s="83"/>
      <c r="G20" s="83"/>
    </row>
    <row r="21" spans="1:9">
      <c r="C21" s="80" t="s">
        <v>436</v>
      </c>
      <c r="D21" s="81" t="s">
        <v>443</v>
      </c>
    </row>
    <row r="22" spans="1:9">
      <c r="C22" s="80" t="s">
        <v>437</v>
      </c>
      <c r="D22" s="81" t="s">
        <v>443</v>
      </c>
    </row>
    <row r="23" spans="1:9">
      <c r="I23" s="84"/>
    </row>
    <row r="25" spans="1:9">
      <c r="I25" s="77" t="s">
        <v>444</v>
      </c>
    </row>
  </sheetData>
  <mergeCells count="3">
    <mergeCell ref="A19:G19"/>
    <mergeCell ref="A3:I3"/>
    <mergeCell ref="G1:I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topLeftCell="A14" zoomScale="110" zoomScaleNormal="110" workbookViewId="0">
      <selection activeCell="Q18" sqref="Q18"/>
    </sheetView>
  </sheetViews>
  <sheetFormatPr defaultColWidth="9.140625" defaultRowHeight="11.25"/>
  <cols>
    <col min="1" max="1" width="3.85546875" style="1" customWidth="1"/>
    <col min="2" max="2" width="14.5703125" style="1" customWidth="1"/>
    <col min="3" max="3" width="31.42578125" style="1" customWidth="1"/>
    <col min="4" max="4" width="7.42578125" style="1" customWidth="1"/>
    <col min="5" max="5" width="7" style="2" customWidth="1"/>
    <col min="6" max="6" width="6.42578125" style="3" customWidth="1"/>
    <col min="7" max="7" width="7.5703125" style="3" customWidth="1"/>
    <col min="8" max="8" width="7" style="3" customWidth="1"/>
    <col min="9" max="9" width="7" style="1" customWidth="1"/>
    <col min="10" max="10" width="6.28515625" style="1" customWidth="1"/>
    <col min="11" max="11" width="7.85546875" style="1" customWidth="1"/>
    <col min="12" max="12" width="9.7109375" style="1" customWidth="1"/>
    <col min="13" max="13" width="9.140625" style="1" customWidth="1"/>
    <col min="14" max="14" width="14.42578125" style="1" customWidth="1"/>
    <col min="15" max="16384" width="9.140625" style="1"/>
  </cols>
  <sheetData>
    <row r="1" spans="1:14">
      <c r="A1" s="99" t="s">
        <v>396</v>
      </c>
      <c r="B1" s="99"/>
      <c r="C1" s="99"/>
      <c r="D1" s="3"/>
      <c r="E1" s="3"/>
      <c r="I1" s="3"/>
      <c r="J1" s="3"/>
      <c r="K1" s="3"/>
      <c r="L1" s="3" t="s">
        <v>370</v>
      </c>
      <c r="M1" s="3"/>
      <c r="N1" s="3"/>
    </row>
    <row r="2" spans="1:14">
      <c r="A2" s="96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ht="4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397</v>
      </c>
      <c r="M3" s="11" t="s">
        <v>398</v>
      </c>
      <c r="N3" s="11" t="s">
        <v>364</v>
      </c>
    </row>
    <row r="4" spans="1:14">
      <c r="A4" s="12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  <c r="M4" s="39">
        <v>13</v>
      </c>
      <c r="N4" s="39">
        <v>14</v>
      </c>
    </row>
    <row r="5" spans="1:14" ht="22.5">
      <c r="A5" s="12" t="s">
        <v>242</v>
      </c>
      <c r="B5" s="13" t="s">
        <v>12</v>
      </c>
      <c r="C5" s="13" t="s">
        <v>13</v>
      </c>
      <c r="D5" s="14" t="s">
        <v>14</v>
      </c>
      <c r="E5" s="14"/>
      <c r="F5" s="15">
        <v>5</v>
      </c>
      <c r="G5" s="15"/>
      <c r="H5" s="15">
        <v>10</v>
      </c>
      <c r="I5" s="15"/>
      <c r="J5" s="14">
        <f>E5+F5+G5+H5+I5</f>
        <v>15</v>
      </c>
      <c r="K5" s="16">
        <v>6.78</v>
      </c>
      <c r="L5" s="17">
        <f>PRODUCT(J5,K5)</f>
        <v>101.7</v>
      </c>
      <c r="M5" s="17">
        <f>PRODUCT(L5,1.23)</f>
        <v>125.09100000000001</v>
      </c>
      <c r="N5" s="16"/>
    </row>
    <row r="6" spans="1:14" ht="22.5">
      <c r="A6" s="12" t="s">
        <v>243</v>
      </c>
      <c r="B6" s="13" t="s">
        <v>381</v>
      </c>
      <c r="C6" s="13" t="s">
        <v>409</v>
      </c>
      <c r="D6" s="14" t="s">
        <v>382</v>
      </c>
      <c r="E6" s="14"/>
      <c r="F6" s="15">
        <v>4</v>
      </c>
      <c r="G6" s="15"/>
      <c r="H6" s="15"/>
      <c r="I6" s="15"/>
      <c r="J6" s="14"/>
      <c r="K6" s="16"/>
      <c r="L6" s="17"/>
      <c r="M6" s="17"/>
      <c r="N6" s="16"/>
    </row>
    <row r="7" spans="1:14" ht="33.75">
      <c r="A7" s="12" t="s">
        <v>244</v>
      </c>
      <c r="B7" s="13" t="s">
        <v>15</v>
      </c>
      <c r="C7" s="13" t="s">
        <v>16</v>
      </c>
      <c r="D7" s="14" t="s">
        <v>14</v>
      </c>
      <c r="E7" s="14"/>
      <c r="F7" s="15"/>
      <c r="G7" s="15"/>
      <c r="H7" s="15"/>
      <c r="I7" s="15"/>
      <c r="J7" s="14">
        <f t="shared" ref="J7:J73" si="0">E7+F7+G7+H7+I7</f>
        <v>0</v>
      </c>
      <c r="K7" s="16">
        <v>2.16</v>
      </c>
      <c r="L7" s="17">
        <f>PRODUCT(J7,K7)</f>
        <v>0</v>
      </c>
      <c r="M7" s="17">
        <f>PRODUCT(L7,1.23)</f>
        <v>0</v>
      </c>
      <c r="N7" s="16"/>
    </row>
    <row r="8" spans="1:14">
      <c r="A8" s="12" t="s">
        <v>245</v>
      </c>
      <c r="B8" s="13" t="s">
        <v>17</v>
      </c>
      <c r="C8" s="13" t="s">
        <v>18</v>
      </c>
      <c r="D8" s="14" t="s">
        <v>14</v>
      </c>
      <c r="E8" s="14"/>
      <c r="F8" s="15"/>
      <c r="G8" s="18"/>
      <c r="H8" s="15">
        <v>20</v>
      </c>
      <c r="I8" s="18"/>
      <c r="J8" s="14">
        <f t="shared" si="0"/>
        <v>20</v>
      </c>
      <c r="K8" s="16">
        <v>0.84</v>
      </c>
      <c r="L8" s="17">
        <f>PRODUCT(J8,K8)</f>
        <v>16.8</v>
      </c>
      <c r="M8" s="17">
        <f>PRODUCT(L8,1.23)</f>
        <v>20.664000000000001</v>
      </c>
      <c r="N8" s="16"/>
    </row>
    <row r="9" spans="1:14" ht="33.75">
      <c r="A9" s="12" t="s">
        <v>246</v>
      </c>
      <c r="B9" s="13" t="s">
        <v>15</v>
      </c>
      <c r="C9" s="13" t="s">
        <v>19</v>
      </c>
      <c r="D9" s="14" t="s">
        <v>14</v>
      </c>
      <c r="E9" s="14"/>
      <c r="F9" s="15"/>
      <c r="G9" s="15"/>
      <c r="H9" s="15"/>
      <c r="I9" s="15"/>
      <c r="J9" s="14">
        <f t="shared" si="0"/>
        <v>0</v>
      </c>
      <c r="K9" s="16">
        <v>1.38</v>
      </c>
      <c r="L9" s="17">
        <f>PRODUCT(J9,K9)</f>
        <v>0</v>
      </c>
      <c r="M9" s="17">
        <f>PRODUCT(L9,1.23)</f>
        <v>0</v>
      </c>
      <c r="N9" s="16"/>
    </row>
    <row r="10" spans="1:14" ht="22.5">
      <c r="A10" s="12" t="s">
        <v>247</v>
      </c>
      <c r="B10" s="13" t="s">
        <v>383</v>
      </c>
      <c r="C10" s="13" t="s">
        <v>20</v>
      </c>
      <c r="D10" s="14" t="s">
        <v>14</v>
      </c>
      <c r="E10" s="14"/>
      <c r="F10" s="15">
        <v>20</v>
      </c>
      <c r="G10" s="18"/>
      <c r="H10" s="15">
        <v>10</v>
      </c>
      <c r="I10" s="18"/>
      <c r="J10" s="14">
        <f t="shared" si="0"/>
        <v>30</v>
      </c>
      <c r="K10" s="16">
        <v>4.5199999999999996</v>
      </c>
      <c r="L10" s="17">
        <f t="shared" ref="L10:L73" si="1">PRODUCT(J10,K10)</f>
        <v>135.6</v>
      </c>
      <c r="M10" s="17">
        <f t="shared" ref="M10:M73" si="2">PRODUCT(L10,1.23)</f>
        <v>166.78799999999998</v>
      </c>
      <c r="N10" s="4"/>
    </row>
    <row r="11" spans="1:14" ht="22.5">
      <c r="A11" s="12" t="s">
        <v>248</v>
      </c>
      <c r="B11" s="13" t="s">
        <v>385</v>
      </c>
      <c r="C11" s="13" t="s">
        <v>386</v>
      </c>
      <c r="D11" s="14" t="s">
        <v>374</v>
      </c>
      <c r="E11" s="14"/>
      <c r="F11" s="15">
        <v>20</v>
      </c>
      <c r="G11" s="18"/>
      <c r="H11" s="15"/>
      <c r="I11" s="18"/>
      <c r="J11" s="14"/>
      <c r="K11" s="16"/>
      <c r="L11" s="17"/>
      <c r="M11" s="17"/>
      <c r="N11" s="4"/>
    </row>
    <row r="12" spans="1:14" ht="22.5">
      <c r="A12" s="12" t="s">
        <v>249</v>
      </c>
      <c r="B12" s="13" t="s">
        <v>384</v>
      </c>
      <c r="C12" s="13" t="s">
        <v>20</v>
      </c>
      <c r="D12" s="14" t="s">
        <v>14</v>
      </c>
      <c r="E12" s="14"/>
      <c r="F12" s="15">
        <v>10</v>
      </c>
      <c r="G12" s="18"/>
      <c r="H12" s="15"/>
      <c r="I12" s="18"/>
      <c r="J12" s="14"/>
      <c r="K12" s="16"/>
      <c r="L12" s="17"/>
      <c r="M12" s="17"/>
      <c r="N12" s="4"/>
    </row>
    <row r="13" spans="1:14">
      <c r="A13" s="12" t="s">
        <v>250</v>
      </c>
      <c r="B13" s="13" t="s">
        <v>21</v>
      </c>
      <c r="C13" s="13" t="s">
        <v>22</v>
      </c>
      <c r="D13" s="14" t="s">
        <v>14</v>
      </c>
      <c r="E13" s="14"/>
      <c r="F13" s="15"/>
      <c r="G13" s="15"/>
      <c r="H13" s="15"/>
      <c r="I13" s="15"/>
      <c r="J13" s="14">
        <f t="shared" si="0"/>
        <v>0</v>
      </c>
      <c r="K13" s="16">
        <v>2.67</v>
      </c>
      <c r="L13" s="17">
        <f t="shared" si="1"/>
        <v>0</v>
      </c>
      <c r="M13" s="17">
        <f t="shared" si="2"/>
        <v>0</v>
      </c>
      <c r="N13" s="4"/>
    </row>
    <row r="14" spans="1:14" ht="45">
      <c r="A14" s="12" t="s">
        <v>251</v>
      </c>
      <c r="B14" s="13" t="s">
        <v>23</v>
      </c>
      <c r="C14" s="13" t="s">
        <v>24</v>
      </c>
      <c r="D14" s="14" t="s">
        <v>14</v>
      </c>
      <c r="E14" s="14"/>
      <c r="F14" s="15"/>
      <c r="G14" s="15"/>
      <c r="H14" s="15">
        <v>20</v>
      </c>
      <c r="I14" s="15"/>
      <c r="J14" s="14">
        <f t="shared" si="0"/>
        <v>20</v>
      </c>
      <c r="K14" s="16">
        <v>0.51</v>
      </c>
      <c r="L14" s="17">
        <f t="shared" si="1"/>
        <v>10.199999999999999</v>
      </c>
      <c r="M14" s="17">
        <f t="shared" si="2"/>
        <v>12.545999999999999</v>
      </c>
      <c r="N14" s="4"/>
    </row>
    <row r="15" spans="1:14" ht="78.75">
      <c r="A15" s="12" t="s">
        <v>252</v>
      </c>
      <c r="B15" s="13" t="s">
        <v>25</v>
      </c>
      <c r="C15" s="13" t="s">
        <v>26</v>
      </c>
      <c r="D15" s="14" t="s">
        <v>14</v>
      </c>
      <c r="E15" s="14"/>
      <c r="F15" s="15">
        <v>10</v>
      </c>
      <c r="G15" s="15">
        <v>10</v>
      </c>
      <c r="H15" s="15">
        <v>20</v>
      </c>
      <c r="I15" s="15">
        <v>5</v>
      </c>
      <c r="J15" s="14">
        <f t="shared" si="0"/>
        <v>45</v>
      </c>
      <c r="K15" s="16">
        <v>5.09</v>
      </c>
      <c r="L15" s="17">
        <f t="shared" si="1"/>
        <v>229.04999999999998</v>
      </c>
      <c r="M15" s="17">
        <f t="shared" si="2"/>
        <v>281.73149999999998</v>
      </c>
      <c r="N15" s="4"/>
    </row>
    <row r="16" spans="1:14" ht="45">
      <c r="A16" s="12" t="s">
        <v>253</v>
      </c>
      <c r="B16" s="13" t="s">
        <v>27</v>
      </c>
      <c r="C16" s="13" t="s">
        <v>28</v>
      </c>
      <c r="D16" s="14" t="s">
        <v>14</v>
      </c>
      <c r="E16" s="14"/>
      <c r="F16" s="15">
        <v>5</v>
      </c>
      <c r="G16" s="15">
        <v>20</v>
      </c>
      <c r="H16" s="15"/>
      <c r="I16" s="15"/>
      <c r="J16" s="14">
        <f t="shared" si="0"/>
        <v>25</v>
      </c>
      <c r="K16" s="16">
        <v>1</v>
      </c>
      <c r="L16" s="17">
        <f t="shared" si="1"/>
        <v>25</v>
      </c>
      <c r="M16" s="17">
        <f t="shared" si="2"/>
        <v>30.75</v>
      </c>
      <c r="N16" s="4"/>
    </row>
    <row r="17" spans="1:14" ht="33.75">
      <c r="A17" s="12" t="s">
        <v>254</v>
      </c>
      <c r="B17" s="13" t="s">
        <v>29</v>
      </c>
      <c r="C17" s="13" t="s">
        <v>30</v>
      </c>
      <c r="D17" s="14" t="s">
        <v>14</v>
      </c>
      <c r="E17" s="14"/>
      <c r="F17" s="15">
        <v>2</v>
      </c>
      <c r="G17" s="15"/>
      <c r="H17" s="15"/>
      <c r="I17" s="15"/>
      <c r="J17" s="14">
        <f t="shared" si="0"/>
        <v>2</v>
      </c>
      <c r="K17" s="16">
        <v>1.02</v>
      </c>
      <c r="L17" s="17">
        <f t="shared" si="1"/>
        <v>2.04</v>
      </c>
      <c r="M17" s="17">
        <f t="shared" si="2"/>
        <v>2.5091999999999999</v>
      </c>
      <c r="N17" s="4"/>
    </row>
    <row r="18" spans="1:14" ht="67.5">
      <c r="A18" s="12" t="s">
        <v>255</v>
      </c>
      <c r="B18" s="13" t="s">
        <v>31</v>
      </c>
      <c r="C18" s="13" t="s">
        <v>32</v>
      </c>
      <c r="D18" s="14" t="s">
        <v>14</v>
      </c>
      <c r="E18" s="14"/>
      <c r="F18" s="15"/>
      <c r="G18" s="15"/>
      <c r="H18" s="15"/>
      <c r="I18" s="15"/>
      <c r="J18" s="14">
        <f t="shared" si="0"/>
        <v>0</v>
      </c>
      <c r="K18" s="16">
        <v>27.27</v>
      </c>
      <c r="L18" s="17">
        <f t="shared" si="1"/>
        <v>0</v>
      </c>
      <c r="M18" s="17">
        <f t="shared" si="2"/>
        <v>0</v>
      </c>
      <c r="N18" s="4"/>
    </row>
    <row r="19" spans="1:14" ht="45">
      <c r="A19" s="12" t="s">
        <v>256</v>
      </c>
      <c r="B19" s="13" t="s">
        <v>33</v>
      </c>
      <c r="C19" s="13" t="s">
        <v>34</v>
      </c>
      <c r="D19" s="14" t="s">
        <v>35</v>
      </c>
      <c r="E19" s="14"/>
      <c r="F19" s="15">
        <v>1</v>
      </c>
      <c r="G19" s="15"/>
      <c r="H19" s="15"/>
      <c r="I19" s="15"/>
      <c r="J19" s="14">
        <f t="shared" si="0"/>
        <v>1</v>
      </c>
      <c r="K19" s="16">
        <v>16.88</v>
      </c>
      <c r="L19" s="17">
        <f t="shared" si="1"/>
        <v>16.88</v>
      </c>
      <c r="M19" s="17">
        <f t="shared" si="2"/>
        <v>20.7624</v>
      </c>
      <c r="N19" s="4"/>
    </row>
    <row r="20" spans="1:14" ht="45">
      <c r="A20" s="12" t="s">
        <v>257</v>
      </c>
      <c r="B20" s="13" t="s">
        <v>36</v>
      </c>
      <c r="C20" s="13" t="s">
        <v>37</v>
      </c>
      <c r="D20" s="14" t="s">
        <v>38</v>
      </c>
      <c r="E20" s="14"/>
      <c r="F20" s="15">
        <v>1</v>
      </c>
      <c r="G20" s="15"/>
      <c r="H20" s="15"/>
      <c r="I20" s="15"/>
      <c r="J20" s="14">
        <f t="shared" si="0"/>
        <v>1</v>
      </c>
      <c r="K20" s="16">
        <v>16.88</v>
      </c>
      <c r="L20" s="17">
        <f t="shared" si="1"/>
        <v>16.88</v>
      </c>
      <c r="M20" s="17">
        <f t="shared" si="2"/>
        <v>20.7624</v>
      </c>
      <c r="N20" s="4"/>
    </row>
    <row r="21" spans="1:14" ht="56.25">
      <c r="A21" s="12" t="s">
        <v>258</v>
      </c>
      <c r="B21" s="13" t="s">
        <v>39</v>
      </c>
      <c r="C21" s="13" t="s">
        <v>40</v>
      </c>
      <c r="D21" s="14" t="s">
        <v>41</v>
      </c>
      <c r="E21" s="14"/>
      <c r="F21" s="15"/>
      <c r="G21" s="15"/>
      <c r="H21" s="15"/>
      <c r="I21" s="15"/>
      <c r="J21" s="14">
        <f t="shared" si="0"/>
        <v>0</v>
      </c>
      <c r="K21" s="16">
        <v>3.48</v>
      </c>
      <c r="L21" s="17">
        <f t="shared" si="1"/>
        <v>0</v>
      </c>
      <c r="M21" s="17">
        <f t="shared" si="2"/>
        <v>0</v>
      </c>
      <c r="N21" s="4"/>
    </row>
    <row r="22" spans="1:14" ht="67.5">
      <c r="A22" s="12" t="s">
        <v>259</v>
      </c>
      <c r="B22" s="13" t="s">
        <v>42</v>
      </c>
      <c r="C22" s="13" t="s">
        <v>43</v>
      </c>
      <c r="D22" s="14" t="s">
        <v>14</v>
      </c>
      <c r="E22" s="14"/>
      <c r="F22" s="15"/>
      <c r="G22" s="15"/>
      <c r="H22" s="15"/>
      <c r="I22" s="15"/>
      <c r="J22" s="14">
        <f t="shared" si="0"/>
        <v>0</v>
      </c>
      <c r="K22" s="16">
        <v>0.67</v>
      </c>
      <c r="L22" s="17">
        <f t="shared" si="1"/>
        <v>0</v>
      </c>
      <c r="M22" s="17">
        <f t="shared" si="2"/>
        <v>0</v>
      </c>
      <c r="N22" s="4"/>
    </row>
    <row r="23" spans="1:14" ht="22.5">
      <c r="A23" s="12" t="s">
        <v>260</v>
      </c>
      <c r="B23" s="19" t="s">
        <v>44</v>
      </c>
      <c r="C23" s="20" t="s">
        <v>365</v>
      </c>
      <c r="D23" s="15" t="s">
        <v>45</v>
      </c>
      <c r="E23" s="15"/>
      <c r="F23" s="15">
        <v>1</v>
      </c>
      <c r="G23" s="15"/>
      <c r="H23" s="15"/>
      <c r="I23" s="15"/>
      <c r="J23" s="14">
        <f t="shared" si="0"/>
        <v>1</v>
      </c>
      <c r="K23" s="16">
        <v>15.68</v>
      </c>
      <c r="L23" s="17">
        <f t="shared" si="1"/>
        <v>15.68</v>
      </c>
      <c r="M23" s="17">
        <f t="shared" si="2"/>
        <v>19.2864</v>
      </c>
      <c r="N23" s="4"/>
    </row>
    <row r="24" spans="1:14" ht="33.75">
      <c r="A24" s="12" t="s">
        <v>261</v>
      </c>
      <c r="B24" s="13" t="s">
        <v>46</v>
      </c>
      <c r="C24" s="13" t="s">
        <v>47</v>
      </c>
      <c r="D24" s="14" t="s">
        <v>38</v>
      </c>
      <c r="E24" s="14"/>
      <c r="F24" s="15">
        <v>3</v>
      </c>
      <c r="G24" s="15"/>
      <c r="H24" s="15"/>
      <c r="I24" s="15"/>
      <c r="J24" s="14">
        <f t="shared" si="0"/>
        <v>3</v>
      </c>
      <c r="K24" s="16">
        <v>5.51</v>
      </c>
      <c r="L24" s="17">
        <f t="shared" si="1"/>
        <v>16.53</v>
      </c>
      <c r="M24" s="17">
        <f t="shared" si="2"/>
        <v>20.331900000000001</v>
      </c>
      <c r="N24" s="4"/>
    </row>
    <row r="25" spans="1:14" ht="33.75">
      <c r="A25" s="12" t="s">
        <v>262</v>
      </c>
      <c r="B25" s="13" t="s">
        <v>48</v>
      </c>
      <c r="C25" s="13" t="s">
        <v>358</v>
      </c>
      <c r="D25" s="14" t="s">
        <v>38</v>
      </c>
      <c r="E25" s="14"/>
      <c r="F25" s="15">
        <v>3</v>
      </c>
      <c r="G25" s="15"/>
      <c r="H25" s="15"/>
      <c r="I25" s="15"/>
      <c r="J25" s="14">
        <f t="shared" si="0"/>
        <v>3</v>
      </c>
      <c r="K25" s="16">
        <v>6.81</v>
      </c>
      <c r="L25" s="17">
        <f t="shared" si="1"/>
        <v>20.43</v>
      </c>
      <c r="M25" s="17">
        <f t="shared" si="2"/>
        <v>25.128899999999998</v>
      </c>
      <c r="N25" s="4"/>
    </row>
    <row r="26" spans="1:14" ht="33.75">
      <c r="A26" s="12" t="s">
        <v>263</v>
      </c>
      <c r="B26" s="13" t="s">
        <v>48</v>
      </c>
      <c r="C26" s="13" t="s">
        <v>49</v>
      </c>
      <c r="D26" s="14" t="s">
        <v>38</v>
      </c>
      <c r="E26" s="14"/>
      <c r="F26" s="15">
        <v>3</v>
      </c>
      <c r="G26" s="15"/>
      <c r="H26" s="15"/>
      <c r="I26" s="15"/>
      <c r="J26" s="14">
        <f t="shared" si="0"/>
        <v>3</v>
      </c>
      <c r="K26" s="16">
        <v>7.71</v>
      </c>
      <c r="L26" s="17">
        <f t="shared" si="1"/>
        <v>23.13</v>
      </c>
      <c r="M26" s="17">
        <f t="shared" si="2"/>
        <v>28.4499</v>
      </c>
      <c r="N26" s="4"/>
    </row>
    <row r="27" spans="1:14" ht="33.75">
      <c r="A27" s="12" t="s">
        <v>264</v>
      </c>
      <c r="B27" s="13" t="s">
        <v>50</v>
      </c>
      <c r="C27" s="21" t="s">
        <v>51</v>
      </c>
      <c r="D27" s="14" t="s">
        <v>52</v>
      </c>
      <c r="E27" s="14"/>
      <c r="F27" s="15"/>
      <c r="G27" s="15">
        <v>1</v>
      </c>
      <c r="H27" s="15">
        <v>2</v>
      </c>
      <c r="I27" s="15"/>
      <c r="J27" s="14">
        <f t="shared" si="0"/>
        <v>3</v>
      </c>
      <c r="K27" s="16">
        <v>9.8800000000000008</v>
      </c>
      <c r="L27" s="17">
        <f t="shared" si="1"/>
        <v>29.64</v>
      </c>
      <c r="M27" s="17">
        <f t="shared" si="2"/>
        <v>36.4572</v>
      </c>
      <c r="N27" s="4"/>
    </row>
    <row r="28" spans="1:14" ht="33.75">
      <c r="A28" s="12" t="s">
        <v>265</v>
      </c>
      <c r="B28" s="13" t="s">
        <v>53</v>
      </c>
      <c r="C28" s="13" t="s">
        <v>54</v>
      </c>
      <c r="D28" s="14" t="s">
        <v>55</v>
      </c>
      <c r="E28" s="14"/>
      <c r="F28" s="15">
        <v>2</v>
      </c>
      <c r="G28" s="18"/>
      <c r="H28" s="15">
        <v>2</v>
      </c>
      <c r="I28" s="15"/>
      <c r="J28" s="14">
        <f t="shared" si="0"/>
        <v>4</v>
      </c>
      <c r="K28" s="16">
        <v>5.52</v>
      </c>
      <c r="L28" s="17">
        <f t="shared" si="1"/>
        <v>22.08</v>
      </c>
      <c r="M28" s="17">
        <f t="shared" si="2"/>
        <v>27.158399999999997</v>
      </c>
      <c r="N28" s="4"/>
    </row>
    <row r="29" spans="1:14" ht="22.5">
      <c r="A29" s="12" t="s">
        <v>266</v>
      </c>
      <c r="B29" s="13" t="s">
        <v>56</v>
      </c>
      <c r="C29" s="13" t="s">
        <v>57</v>
      </c>
      <c r="D29" s="14" t="s">
        <v>55</v>
      </c>
      <c r="E29" s="14"/>
      <c r="F29" s="15"/>
      <c r="G29" s="18"/>
      <c r="H29" s="15">
        <v>2</v>
      </c>
      <c r="I29" s="15"/>
      <c r="J29" s="14">
        <f t="shared" si="0"/>
        <v>2</v>
      </c>
      <c r="K29" s="16">
        <v>5.52</v>
      </c>
      <c r="L29" s="17">
        <f t="shared" si="1"/>
        <v>11.04</v>
      </c>
      <c r="M29" s="17">
        <f t="shared" si="2"/>
        <v>13.579199999999998</v>
      </c>
      <c r="N29" s="4"/>
    </row>
    <row r="30" spans="1:14" ht="33.75">
      <c r="A30" s="12" t="s">
        <v>267</v>
      </c>
      <c r="B30" s="22" t="s">
        <v>58</v>
      </c>
      <c r="C30" s="23" t="s">
        <v>59</v>
      </c>
      <c r="D30" s="24" t="s">
        <v>60</v>
      </c>
      <c r="E30" s="25"/>
      <c r="F30" s="15">
        <v>3</v>
      </c>
      <c r="G30" s="18"/>
      <c r="H30" s="15">
        <v>2</v>
      </c>
      <c r="I30" s="15"/>
      <c r="J30" s="14">
        <f t="shared" si="0"/>
        <v>5</v>
      </c>
      <c r="K30" s="16">
        <v>9.9499999999999993</v>
      </c>
      <c r="L30" s="17">
        <f t="shared" si="1"/>
        <v>49.75</v>
      </c>
      <c r="M30" s="17">
        <f t="shared" si="2"/>
        <v>61.192500000000003</v>
      </c>
      <c r="N30" s="4"/>
    </row>
    <row r="31" spans="1:14" ht="33.75">
      <c r="A31" s="12" t="s">
        <v>268</v>
      </c>
      <c r="B31" s="13" t="s">
        <v>61</v>
      </c>
      <c r="C31" s="13" t="s">
        <v>62</v>
      </c>
      <c r="D31" s="14" t="s">
        <v>14</v>
      </c>
      <c r="E31" s="14"/>
      <c r="F31" s="15"/>
      <c r="G31" s="15"/>
      <c r="H31" s="15"/>
      <c r="I31" s="15"/>
      <c r="J31" s="14">
        <f t="shared" si="0"/>
        <v>0</v>
      </c>
      <c r="K31" s="16">
        <v>4.99</v>
      </c>
      <c r="L31" s="17">
        <f t="shared" si="1"/>
        <v>0</v>
      </c>
      <c r="M31" s="17">
        <f t="shared" si="2"/>
        <v>0</v>
      </c>
      <c r="N31" s="4"/>
    </row>
    <row r="32" spans="1:14" ht="33.75">
      <c r="A32" s="12" t="s">
        <v>269</v>
      </c>
      <c r="B32" s="13" t="s">
        <v>63</v>
      </c>
      <c r="C32" s="13" t="s">
        <v>377</v>
      </c>
      <c r="D32" s="14" t="s">
        <v>64</v>
      </c>
      <c r="E32" s="14"/>
      <c r="F32" s="15"/>
      <c r="G32" s="18"/>
      <c r="H32" s="15">
        <v>25</v>
      </c>
      <c r="I32" s="15"/>
      <c r="J32" s="14">
        <f t="shared" si="0"/>
        <v>25</v>
      </c>
      <c r="K32" s="16">
        <v>1.1000000000000001</v>
      </c>
      <c r="L32" s="17">
        <f t="shared" si="1"/>
        <v>27.500000000000004</v>
      </c>
      <c r="M32" s="17">
        <f t="shared" si="2"/>
        <v>33.825000000000003</v>
      </c>
      <c r="N32" s="4"/>
    </row>
    <row r="33" spans="1:14" ht="22.5">
      <c r="A33" s="12" t="s">
        <v>270</v>
      </c>
      <c r="B33" s="13" t="s">
        <v>65</v>
      </c>
      <c r="C33" s="13" t="s">
        <v>66</v>
      </c>
      <c r="D33" s="14" t="s">
        <v>14</v>
      </c>
      <c r="E33" s="14"/>
      <c r="F33" s="15">
        <v>6</v>
      </c>
      <c r="G33" s="15"/>
      <c r="H33" s="15"/>
      <c r="I33" s="15">
        <v>5</v>
      </c>
      <c r="J33" s="14">
        <f t="shared" si="0"/>
        <v>11</v>
      </c>
      <c r="K33" s="16">
        <v>2.0299999999999998</v>
      </c>
      <c r="L33" s="17">
        <f t="shared" si="1"/>
        <v>22.33</v>
      </c>
      <c r="M33" s="17">
        <f t="shared" si="2"/>
        <v>27.465899999999998</v>
      </c>
      <c r="N33" s="4"/>
    </row>
    <row r="34" spans="1:14" ht="33.75">
      <c r="A34" s="12" t="s">
        <v>271</v>
      </c>
      <c r="B34" s="13" t="s">
        <v>67</v>
      </c>
      <c r="C34" s="13" t="s">
        <v>68</v>
      </c>
      <c r="D34" s="14" t="s">
        <v>14</v>
      </c>
      <c r="E34" s="14"/>
      <c r="F34" s="15">
        <v>12</v>
      </c>
      <c r="G34" s="15">
        <v>10</v>
      </c>
      <c r="H34" s="15">
        <v>50</v>
      </c>
      <c r="I34" s="15">
        <v>5</v>
      </c>
      <c r="J34" s="14">
        <f t="shared" si="0"/>
        <v>77</v>
      </c>
      <c r="K34" s="16">
        <v>2.77</v>
      </c>
      <c r="L34" s="17">
        <f t="shared" si="1"/>
        <v>213.29</v>
      </c>
      <c r="M34" s="17">
        <f t="shared" si="2"/>
        <v>262.3467</v>
      </c>
      <c r="N34" s="4"/>
    </row>
    <row r="35" spans="1:14" ht="22.5">
      <c r="A35" s="12" t="s">
        <v>272</v>
      </c>
      <c r="B35" s="13" t="s">
        <v>69</v>
      </c>
      <c r="C35" s="13" t="s">
        <v>70</v>
      </c>
      <c r="D35" s="14" t="s">
        <v>71</v>
      </c>
      <c r="E35" s="26"/>
      <c r="F35" s="26">
        <v>15</v>
      </c>
      <c r="G35" s="26"/>
      <c r="H35" s="27">
        <v>10</v>
      </c>
      <c r="I35" s="15"/>
      <c r="J35" s="14">
        <f t="shared" si="0"/>
        <v>25</v>
      </c>
      <c r="K35" s="28">
        <v>5.76</v>
      </c>
      <c r="L35" s="17">
        <f t="shared" si="1"/>
        <v>144</v>
      </c>
      <c r="M35" s="17">
        <f t="shared" si="2"/>
        <v>177.12</v>
      </c>
      <c r="N35" s="4"/>
    </row>
    <row r="36" spans="1:14" ht="22.5">
      <c r="A36" s="12" t="s">
        <v>273</v>
      </c>
      <c r="B36" s="13" t="s">
        <v>72</v>
      </c>
      <c r="C36" s="13" t="s">
        <v>73</v>
      </c>
      <c r="D36" s="14" t="s">
        <v>38</v>
      </c>
      <c r="E36" s="14"/>
      <c r="F36" s="15">
        <v>15</v>
      </c>
      <c r="G36" s="18">
        <v>5</v>
      </c>
      <c r="H36" s="15"/>
      <c r="I36" s="15"/>
      <c r="J36" s="14">
        <f t="shared" si="0"/>
        <v>20</v>
      </c>
      <c r="K36" s="16">
        <v>6</v>
      </c>
      <c r="L36" s="17">
        <f t="shared" si="1"/>
        <v>120</v>
      </c>
      <c r="M36" s="17">
        <f t="shared" si="2"/>
        <v>147.6</v>
      </c>
      <c r="N36" s="4"/>
    </row>
    <row r="37" spans="1:14" ht="22.5">
      <c r="A37" s="12" t="s">
        <v>274</v>
      </c>
      <c r="B37" s="13" t="s">
        <v>74</v>
      </c>
      <c r="C37" s="13" t="s">
        <v>75</v>
      </c>
      <c r="D37" s="14" t="s">
        <v>76</v>
      </c>
      <c r="E37" s="14"/>
      <c r="F37" s="15">
        <v>5</v>
      </c>
      <c r="G37" s="15"/>
      <c r="H37" s="15"/>
      <c r="I37" s="15"/>
      <c r="J37" s="14">
        <f t="shared" si="0"/>
        <v>5</v>
      </c>
      <c r="K37" s="16">
        <v>3.3</v>
      </c>
      <c r="L37" s="17">
        <f t="shared" si="1"/>
        <v>16.5</v>
      </c>
      <c r="M37" s="17">
        <f t="shared" si="2"/>
        <v>20.294999999999998</v>
      </c>
      <c r="N37" s="4"/>
    </row>
    <row r="38" spans="1:14" ht="22.5">
      <c r="A38" s="12" t="s">
        <v>275</v>
      </c>
      <c r="B38" s="13" t="s">
        <v>77</v>
      </c>
      <c r="C38" s="13" t="s">
        <v>78</v>
      </c>
      <c r="D38" s="14" t="s">
        <v>71</v>
      </c>
      <c r="E38" s="14"/>
      <c r="F38" s="15"/>
      <c r="G38" s="18">
        <v>10</v>
      </c>
      <c r="H38" s="15"/>
      <c r="I38" s="15">
        <v>20</v>
      </c>
      <c r="J38" s="14">
        <f t="shared" si="0"/>
        <v>30</v>
      </c>
      <c r="K38" s="16">
        <v>4.34</v>
      </c>
      <c r="L38" s="17">
        <f t="shared" si="1"/>
        <v>130.19999999999999</v>
      </c>
      <c r="M38" s="17">
        <f t="shared" si="2"/>
        <v>160.14599999999999</v>
      </c>
      <c r="N38" s="4"/>
    </row>
    <row r="39" spans="1:14" ht="33.75">
      <c r="A39" s="12" t="s">
        <v>276</v>
      </c>
      <c r="B39" s="13" t="s">
        <v>79</v>
      </c>
      <c r="C39" s="13" t="s">
        <v>80</v>
      </c>
      <c r="D39" s="14" t="s">
        <v>81</v>
      </c>
      <c r="E39" s="14"/>
      <c r="F39" s="15"/>
      <c r="G39" s="18">
        <v>5</v>
      </c>
      <c r="H39" s="15"/>
      <c r="I39" s="15"/>
      <c r="J39" s="14">
        <f t="shared" si="0"/>
        <v>5</v>
      </c>
      <c r="K39" s="16">
        <v>6.4</v>
      </c>
      <c r="L39" s="17">
        <f t="shared" si="1"/>
        <v>32</v>
      </c>
      <c r="M39" s="17">
        <f t="shared" si="2"/>
        <v>39.36</v>
      </c>
      <c r="N39" s="4"/>
    </row>
    <row r="40" spans="1:14" ht="22.5">
      <c r="A40" s="12" t="s">
        <v>277</v>
      </c>
      <c r="B40" s="13" t="s">
        <v>82</v>
      </c>
      <c r="C40" s="13" t="s">
        <v>83</v>
      </c>
      <c r="D40" s="14" t="s">
        <v>71</v>
      </c>
      <c r="E40" s="14"/>
      <c r="F40" s="15">
        <v>20</v>
      </c>
      <c r="G40" s="15"/>
      <c r="H40" s="15">
        <v>30</v>
      </c>
      <c r="I40" s="15">
        <v>30</v>
      </c>
      <c r="J40" s="14">
        <f t="shared" si="0"/>
        <v>80</v>
      </c>
      <c r="K40" s="16">
        <v>2.6</v>
      </c>
      <c r="L40" s="17">
        <f t="shared" si="1"/>
        <v>208</v>
      </c>
      <c r="M40" s="17">
        <f t="shared" si="2"/>
        <v>255.84</v>
      </c>
      <c r="N40" s="4"/>
    </row>
    <row r="41" spans="1:14" ht="22.5">
      <c r="A41" s="12" t="s">
        <v>278</v>
      </c>
      <c r="B41" s="13" t="s">
        <v>84</v>
      </c>
      <c r="C41" s="13" t="s">
        <v>85</v>
      </c>
      <c r="D41" s="14" t="s">
        <v>14</v>
      </c>
      <c r="E41" s="14"/>
      <c r="F41" s="15"/>
      <c r="G41" s="15"/>
      <c r="H41" s="15"/>
      <c r="I41" s="15"/>
      <c r="J41" s="14">
        <f t="shared" si="0"/>
        <v>0</v>
      </c>
      <c r="K41" s="16">
        <v>1.48</v>
      </c>
      <c r="L41" s="17">
        <f t="shared" si="1"/>
        <v>0</v>
      </c>
      <c r="M41" s="17">
        <f t="shared" si="2"/>
        <v>0</v>
      </c>
      <c r="N41" s="4"/>
    </row>
    <row r="42" spans="1:14" ht="56.25">
      <c r="A42" s="12" t="s">
        <v>279</v>
      </c>
      <c r="B42" s="13" t="s">
        <v>86</v>
      </c>
      <c r="C42" s="13" t="s">
        <v>359</v>
      </c>
      <c r="D42" s="14" t="s">
        <v>14</v>
      </c>
      <c r="E42" s="14"/>
      <c r="F42" s="15"/>
      <c r="G42" s="15">
        <v>2</v>
      </c>
      <c r="H42" s="15"/>
      <c r="I42" s="15"/>
      <c r="J42" s="14">
        <f t="shared" si="0"/>
        <v>2</v>
      </c>
      <c r="K42" s="16">
        <v>1.97</v>
      </c>
      <c r="L42" s="17">
        <f t="shared" si="1"/>
        <v>3.94</v>
      </c>
      <c r="M42" s="17">
        <f t="shared" si="2"/>
        <v>4.8461999999999996</v>
      </c>
      <c r="N42" s="4"/>
    </row>
    <row r="43" spans="1:14" ht="33.75">
      <c r="A43" s="12" t="s">
        <v>280</v>
      </c>
      <c r="B43" s="13" t="s">
        <v>87</v>
      </c>
      <c r="C43" s="13" t="s">
        <v>88</v>
      </c>
      <c r="D43" s="14" t="s">
        <v>14</v>
      </c>
      <c r="E43" s="14"/>
      <c r="F43" s="15">
        <v>3</v>
      </c>
      <c r="G43" s="15"/>
      <c r="H43" s="15"/>
      <c r="I43" s="15"/>
      <c r="J43" s="14">
        <f t="shared" si="0"/>
        <v>3</v>
      </c>
      <c r="K43" s="16">
        <v>2.0499999999999998</v>
      </c>
      <c r="L43" s="17">
        <f t="shared" si="1"/>
        <v>6.1499999999999995</v>
      </c>
      <c r="M43" s="17">
        <f t="shared" si="2"/>
        <v>7.5644999999999989</v>
      </c>
      <c r="N43" s="4"/>
    </row>
    <row r="44" spans="1:14" ht="22.5">
      <c r="A44" s="12" t="s">
        <v>281</v>
      </c>
      <c r="B44" s="13" t="s">
        <v>89</v>
      </c>
      <c r="C44" s="13" t="s">
        <v>90</v>
      </c>
      <c r="D44" s="14" t="s">
        <v>14</v>
      </c>
      <c r="E44" s="14"/>
      <c r="F44" s="15"/>
      <c r="G44" s="15"/>
      <c r="H44" s="15"/>
      <c r="I44" s="15"/>
      <c r="J44" s="14">
        <f t="shared" si="0"/>
        <v>0</v>
      </c>
      <c r="K44" s="16">
        <v>3.5</v>
      </c>
      <c r="L44" s="17">
        <f t="shared" si="1"/>
        <v>0</v>
      </c>
      <c r="M44" s="17">
        <f t="shared" si="2"/>
        <v>0</v>
      </c>
      <c r="N44" s="4"/>
    </row>
    <row r="45" spans="1:14" ht="33.75">
      <c r="A45" s="12" t="s">
        <v>282</v>
      </c>
      <c r="B45" s="13" t="s">
        <v>91</v>
      </c>
      <c r="C45" s="13" t="s">
        <v>92</v>
      </c>
      <c r="D45" s="14" t="s">
        <v>14</v>
      </c>
      <c r="E45" s="14"/>
      <c r="F45" s="15"/>
      <c r="G45" s="15"/>
      <c r="H45" s="15"/>
      <c r="I45" s="15"/>
      <c r="J45" s="14">
        <f t="shared" si="0"/>
        <v>0</v>
      </c>
      <c r="K45" s="16">
        <v>2.34</v>
      </c>
      <c r="L45" s="17">
        <f t="shared" si="1"/>
        <v>0</v>
      </c>
      <c r="M45" s="17">
        <f t="shared" si="2"/>
        <v>0</v>
      </c>
      <c r="N45" s="4"/>
    </row>
    <row r="46" spans="1:14" ht="33.75">
      <c r="A46" s="12" t="s">
        <v>283</v>
      </c>
      <c r="B46" s="13" t="s">
        <v>93</v>
      </c>
      <c r="C46" s="13" t="s">
        <v>94</v>
      </c>
      <c r="D46" s="14" t="s">
        <v>71</v>
      </c>
      <c r="E46" s="14"/>
      <c r="F46" s="15"/>
      <c r="G46" s="15"/>
      <c r="H46" s="15"/>
      <c r="I46" s="15"/>
      <c r="J46" s="14">
        <f t="shared" si="0"/>
        <v>0</v>
      </c>
      <c r="K46" s="16">
        <v>15.58</v>
      </c>
      <c r="L46" s="17">
        <f t="shared" si="1"/>
        <v>0</v>
      </c>
      <c r="M46" s="17">
        <f t="shared" si="2"/>
        <v>0</v>
      </c>
      <c r="N46" s="4"/>
    </row>
    <row r="47" spans="1:14" ht="33.75">
      <c r="A47" s="12" t="s">
        <v>284</v>
      </c>
      <c r="B47" s="13" t="s">
        <v>95</v>
      </c>
      <c r="C47" s="13" t="s">
        <v>96</v>
      </c>
      <c r="D47" s="14" t="s">
        <v>97</v>
      </c>
      <c r="E47" s="14"/>
      <c r="F47" s="15"/>
      <c r="G47" s="15"/>
      <c r="H47" s="15"/>
      <c r="I47" s="15"/>
      <c r="J47" s="14">
        <f t="shared" si="0"/>
        <v>0</v>
      </c>
      <c r="K47" s="16">
        <v>2.5</v>
      </c>
      <c r="L47" s="17">
        <f t="shared" si="1"/>
        <v>0</v>
      </c>
      <c r="M47" s="17">
        <f t="shared" si="2"/>
        <v>0</v>
      </c>
      <c r="N47" s="4"/>
    </row>
    <row r="48" spans="1:14" ht="22.5">
      <c r="A48" s="12" t="s">
        <v>285</v>
      </c>
      <c r="B48" s="13" t="s">
        <v>98</v>
      </c>
      <c r="C48" s="13" t="s">
        <v>99</v>
      </c>
      <c r="D48" s="14" t="s">
        <v>38</v>
      </c>
      <c r="E48" s="14"/>
      <c r="F48" s="15"/>
      <c r="G48" s="15">
        <v>10</v>
      </c>
      <c r="H48" s="15"/>
      <c r="I48" s="15"/>
      <c r="J48" s="14">
        <f t="shared" si="0"/>
        <v>10</v>
      </c>
      <c r="K48" s="16">
        <v>6.25</v>
      </c>
      <c r="L48" s="17">
        <f t="shared" si="1"/>
        <v>62.5</v>
      </c>
      <c r="M48" s="17">
        <f t="shared" si="2"/>
        <v>76.875</v>
      </c>
      <c r="N48" s="4"/>
    </row>
    <row r="49" spans="1:14" ht="22.5">
      <c r="A49" s="12" t="s">
        <v>286</v>
      </c>
      <c r="B49" s="13" t="s">
        <v>387</v>
      </c>
      <c r="C49" s="13" t="s">
        <v>388</v>
      </c>
      <c r="D49" s="14" t="s">
        <v>389</v>
      </c>
      <c r="E49" s="14"/>
      <c r="F49" s="15">
        <v>5</v>
      </c>
      <c r="G49" s="15"/>
      <c r="H49" s="15"/>
      <c r="I49" s="15"/>
      <c r="J49" s="14"/>
      <c r="K49" s="16"/>
      <c r="L49" s="17"/>
      <c r="M49" s="17"/>
      <c r="N49" s="4"/>
    </row>
    <row r="50" spans="1:14" ht="22.5">
      <c r="A50" s="12" t="s">
        <v>287</v>
      </c>
      <c r="B50" s="13" t="s">
        <v>98</v>
      </c>
      <c r="C50" s="13" t="s">
        <v>100</v>
      </c>
      <c r="D50" s="14" t="s">
        <v>38</v>
      </c>
      <c r="E50" s="14"/>
      <c r="F50" s="15"/>
      <c r="G50" s="15"/>
      <c r="H50" s="15"/>
      <c r="I50" s="15"/>
      <c r="J50" s="14">
        <f t="shared" si="0"/>
        <v>0</v>
      </c>
      <c r="K50" s="16">
        <v>27.88</v>
      </c>
      <c r="L50" s="17">
        <f t="shared" si="1"/>
        <v>0</v>
      </c>
      <c r="M50" s="17">
        <f t="shared" si="2"/>
        <v>0</v>
      </c>
      <c r="N50" s="4"/>
    </row>
    <row r="51" spans="1:14">
      <c r="A51" s="12" t="s">
        <v>288</v>
      </c>
      <c r="B51" s="13" t="s">
        <v>101</v>
      </c>
      <c r="C51" s="13" t="s">
        <v>102</v>
      </c>
      <c r="D51" s="14" t="s">
        <v>14</v>
      </c>
      <c r="E51" s="14"/>
      <c r="F51" s="15">
        <v>2</v>
      </c>
      <c r="G51" s="15"/>
      <c r="H51" s="15"/>
      <c r="I51" s="15"/>
      <c r="J51" s="14">
        <f t="shared" si="0"/>
        <v>2</v>
      </c>
      <c r="K51" s="16">
        <v>0.86</v>
      </c>
      <c r="L51" s="17">
        <f t="shared" si="1"/>
        <v>1.72</v>
      </c>
      <c r="M51" s="17">
        <f t="shared" si="2"/>
        <v>2.1156000000000001</v>
      </c>
      <c r="N51" s="4"/>
    </row>
    <row r="52" spans="1:14">
      <c r="A52" s="12" t="s">
        <v>289</v>
      </c>
      <c r="B52" s="13" t="s">
        <v>103</v>
      </c>
      <c r="C52" s="13" t="s">
        <v>104</v>
      </c>
      <c r="D52" s="14" t="s">
        <v>105</v>
      </c>
      <c r="E52" s="14"/>
      <c r="F52" s="15"/>
      <c r="G52" s="15"/>
      <c r="H52" s="15"/>
      <c r="I52" s="15"/>
      <c r="J52" s="14">
        <f t="shared" si="0"/>
        <v>0</v>
      </c>
      <c r="K52" s="16">
        <v>2.66</v>
      </c>
      <c r="L52" s="17">
        <f t="shared" si="1"/>
        <v>0</v>
      </c>
      <c r="M52" s="17">
        <f t="shared" si="2"/>
        <v>0</v>
      </c>
      <c r="N52" s="4"/>
    </row>
    <row r="53" spans="1:14">
      <c r="A53" s="12" t="s">
        <v>290</v>
      </c>
      <c r="B53" s="13" t="s">
        <v>103</v>
      </c>
      <c r="C53" s="13" t="s">
        <v>106</v>
      </c>
      <c r="D53" s="14" t="s">
        <v>107</v>
      </c>
      <c r="E53" s="14"/>
      <c r="F53" s="15"/>
      <c r="G53" s="15"/>
      <c r="H53" s="15"/>
      <c r="I53" s="15"/>
      <c r="J53" s="14">
        <f t="shared" si="0"/>
        <v>0</v>
      </c>
      <c r="K53" s="16">
        <v>2.66</v>
      </c>
      <c r="L53" s="17">
        <f t="shared" si="1"/>
        <v>0</v>
      </c>
      <c r="M53" s="17">
        <f t="shared" si="2"/>
        <v>0</v>
      </c>
      <c r="N53" s="4"/>
    </row>
    <row r="54" spans="1:14" ht="33.75">
      <c r="A54" s="12" t="s">
        <v>291</v>
      </c>
      <c r="B54" s="13" t="s">
        <v>108</v>
      </c>
      <c r="C54" s="13" t="s">
        <v>109</v>
      </c>
      <c r="D54" s="14" t="s">
        <v>14</v>
      </c>
      <c r="E54" s="14"/>
      <c r="F54" s="15"/>
      <c r="G54" s="15"/>
      <c r="H54" s="15"/>
      <c r="I54" s="15"/>
      <c r="J54" s="14">
        <f t="shared" si="0"/>
        <v>0</v>
      </c>
      <c r="K54" s="16">
        <v>3.27</v>
      </c>
      <c r="L54" s="17">
        <f t="shared" si="1"/>
        <v>0</v>
      </c>
      <c r="M54" s="17">
        <f t="shared" si="2"/>
        <v>0</v>
      </c>
      <c r="N54" s="4"/>
    </row>
    <row r="55" spans="1:14" ht="56.25">
      <c r="A55" s="12" t="s">
        <v>292</v>
      </c>
      <c r="B55" s="13" t="s">
        <v>110</v>
      </c>
      <c r="C55" s="13" t="s">
        <v>111</v>
      </c>
      <c r="D55" s="14" t="s">
        <v>14</v>
      </c>
      <c r="E55" s="14"/>
      <c r="F55" s="15">
        <v>50</v>
      </c>
      <c r="G55" s="15">
        <v>5</v>
      </c>
      <c r="H55" s="15"/>
      <c r="I55" s="15">
        <v>30</v>
      </c>
      <c r="J55" s="14">
        <f t="shared" si="0"/>
        <v>85</v>
      </c>
      <c r="K55" s="16">
        <v>0.92</v>
      </c>
      <c r="L55" s="17">
        <f t="shared" si="1"/>
        <v>78.2</v>
      </c>
      <c r="M55" s="17">
        <f t="shared" si="2"/>
        <v>96.186000000000007</v>
      </c>
      <c r="N55" s="4"/>
    </row>
    <row r="56" spans="1:14" ht="33.75">
      <c r="A56" s="12" t="s">
        <v>293</v>
      </c>
      <c r="B56" s="13" t="s">
        <v>112</v>
      </c>
      <c r="C56" s="13" t="s">
        <v>113</v>
      </c>
      <c r="D56" s="14" t="s">
        <v>14</v>
      </c>
      <c r="E56" s="14"/>
      <c r="F56" s="15">
        <v>10</v>
      </c>
      <c r="G56" s="15"/>
      <c r="H56" s="15"/>
      <c r="I56" s="15"/>
      <c r="J56" s="14">
        <f t="shared" si="0"/>
        <v>10</v>
      </c>
      <c r="K56" s="16">
        <v>0.69</v>
      </c>
      <c r="L56" s="17">
        <f t="shared" si="1"/>
        <v>6.8999999999999995</v>
      </c>
      <c r="M56" s="17">
        <f t="shared" si="2"/>
        <v>8.4870000000000001</v>
      </c>
      <c r="N56" s="4"/>
    </row>
    <row r="57" spans="1:14" ht="45">
      <c r="A57" s="12" t="s">
        <v>294</v>
      </c>
      <c r="B57" s="13" t="s">
        <v>114</v>
      </c>
      <c r="C57" s="13" t="s">
        <v>115</v>
      </c>
      <c r="D57" s="14" t="s">
        <v>41</v>
      </c>
      <c r="E57" s="14"/>
      <c r="F57" s="15"/>
      <c r="G57" s="15"/>
      <c r="H57" s="15"/>
      <c r="I57" s="15"/>
      <c r="J57" s="14">
        <f t="shared" si="0"/>
        <v>0</v>
      </c>
      <c r="K57" s="16">
        <v>5.88</v>
      </c>
      <c r="L57" s="17">
        <f t="shared" si="1"/>
        <v>0</v>
      </c>
      <c r="M57" s="17">
        <f t="shared" si="2"/>
        <v>0</v>
      </c>
      <c r="N57" s="4"/>
    </row>
    <row r="58" spans="1:14" ht="22.5">
      <c r="A58" s="12" t="s">
        <v>295</v>
      </c>
      <c r="B58" s="13" t="s">
        <v>116</v>
      </c>
      <c r="C58" s="13" t="s">
        <v>117</v>
      </c>
      <c r="D58" s="14" t="s">
        <v>118</v>
      </c>
      <c r="E58" s="14"/>
      <c r="F58" s="15">
        <v>5</v>
      </c>
      <c r="G58" s="15"/>
      <c r="H58" s="15"/>
      <c r="I58" s="15"/>
      <c r="J58" s="14">
        <f t="shared" si="0"/>
        <v>5</v>
      </c>
      <c r="K58" s="16">
        <v>5.03</v>
      </c>
      <c r="L58" s="17">
        <f t="shared" si="1"/>
        <v>25.150000000000002</v>
      </c>
      <c r="M58" s="17">
        <f t="shared" si="2"/>
        <v>30.934500000000003</v>
      </c>
      <c r="N58" s="4"/>
    </row>
    <row r="59" spans="1:14" ht="22.5">
      <c r="A59" s="12" t="s">
        <v>296</v>
      </c>
      <c r="B59" s="13" t="s">
        <v>116</v>
      </c>
      <c r="C59" s="13" t="s">
        <v>119</v>
      </c>
      <c r="D59" s="14" t="s">
        <v>120</v>
      </c>
      <c r="E59" s="14"/>
      <c r="F59" s="15"/>
      <c r="G59" s="15"/>
      <c r="H59" s="15"/>
      <c r="I59" s="15"/>
      <c r="J59" s="14">
        <f t="shared" si="0"/>
        <v>0</v>
      </c>
      <c r="K59" s="16">
        <v>5.24</v>
      </c>
      <c r="L59" s="17">
        <f t="shared" si="1"/>
        <v>0</v>
      </c>
      <c r="M59" s="17">
        <f t="shared" si="2"/>
        <v>0</v>
      </c>
      <c r="N59" s="4"/>
    </row>
    <row r="60" spans="1:14" ht="22.5">
      <c r="A60" s="12" t="s">
        <v>297</v>
      </c>
      <c r="B60" s="13" t="s">
        <v>121</v>
      </c>
      <c r="C60" s="13" t="s">
        <v>122</v>
      </c>
      <c r="D60" s="14" t="s">
        <v>361</v>
      </c>
      <c r="E60" s="14"/>
      <c r="F60" s="15">
        <v>10</v>
      </c>
      <c r="G60" s="15">
        <v>15</v>
      </c>
      <c r="H60" s="15">
        <v>30</v>
      </c>
      <c r="I60" s="15"/>
      <c r="J60" s="14">
        <f t="shared" si="0"/>
        <v>55</v>
      </c>
      <c r="K60" s="16">
        <v>0.44</v>
      </c>
      <c r="L60" s="17">
        <f t="shared" si="1"/>
        <v>24.2</v>
      </c>
      <c r="M60" s="17">
        <f t="shared" si="2"/>
        <v>29.765999999999998</v>
      </c>
      <c r="N60" s="4"/>
    </row>
    <row r="61" spans="1:14" ht="22.5">
      <c r="A61" s="12" t="s">
        <v>298</v>
      </c>
      <c r="B61" s="13" t="s">
        <v>121</v>
      </c>
      <c r="C61" s="13" t="s">
        <v>123</v>
      </c>
      <c r="D61" s="14" t="s">
        <v>361</v>
      </c>
      <c r="E61" s="14"/>
      <c r="F61" s="15">
        <v>5</v>
      </c>
      <c r="G61" s="15"/>
      <c r="H61" s="15"/>
      <c r="I61" s="15"/>
      <c r="J61" s="14">
        <f t="shared" si="0"/>
        <v>5</v>
      </c>
      <c r="K61" s="16">
        <v>0.94</v>
      </c>
      <c r="L61" s="17">
        <f t="shared" si="1"/>
        <v>4.6999999999999993</v>
      </c>
      <c r="M61" s="17">
        <f t="shared" si="2"/>
        <v>5.7809999999999988</v>
      </c>
      <c r="N61" s="4"/>
    </row>
    <row r="62" spans="1:14" ht="22.5">
      <c r="A62" s="12" t="s">
        <v>299</v>
      </c>
      <c r="B62" s="13" t="s">
        <v>121</v>
      </c>
      <c r="C62" s="13" t="s">
        <v>124</v>
      </c>
      <c r="D62" s="14" t="s">
        <v>361</v>
      </c>
      <c r="E62" s="14"/>
      <c r="F62" s="15">
        <v>10</v>
      </c>
      <c r="G62" s="15">
        <v>5</v>
      </c>
      <c r="H62" s="15"/>
      <c r="I62" s="15"/>
      <c r="J62" s="14">
        <f t="shared" si="0"/>
        <v>15</v>
      </c>
      <c r="K62" s="16">
        <v>0.34</v>
      </c>
      <c r="L62" s="17">
        <f t="shared" si="1"/>
        <v>5.1000000000000005</v>
      </c>
      <c r="M62" s="17">
        <f t="shared" si="2"/>
        <v>6.2730000000000006</v>
      </c>
      <c r="N62" s="4"/>
    </row>
    <row r="63" spans="1:14" ht="22.5">
      <c r="A63" s="12" t="s">
        <v>300</v>
      </c>
      <c r="B63" s="13" t="s">
        <v>121</v>
      </c>
      <c r="C63" s="13" t="s">
        <v>125</v>
      </c>
      <c r="D63" s="14" t="s">
        <v>361</v>
      </c>
      <c r="E63" s="14"/>
      <c r="F63" s="15">
        <v>20</v>
      </c>
      <c r="G63" s="15"/>
      <c r="H63" s="15"/>
      <c r="I63" s="15"/>
      <c r="J63" s="14">
        <f t="shared" si="0"/>
        <v>20</v>
      </c>
      <c r="K63" s="16">
        <v>1.51</v>
      </c>
      <c r="L63" s="17">
        <f t="shared" si="1"/>
        <v>30.2</v>
      </c>
      <c r="M63" s="17">
        <f t="shared" si="2"/>
        <v>37.146000000000001</v>
      </c>
      <c r="N63" s="4"/>
    </row>
    <row r="64" spans="1:14" ht="22.5">
      <c r="A64" s="12" t="s">
        <v>301</v>
      </c>
      <c r="B64" s="13" t="s">
        <v>121</v>
      </c>
      <c r="C64" s="13" t="s">
        <v>126</v>
      </c>
      <c r="D64" s="14" t="s">
        <v>361</v>
      </c>
      <c r="E64" s="14"/>
      <c r="F64" s="15"/>
      <c r="G64" s="15"/>
      <c r="H64" s="15"/>
      <c r="I64" s="15"/>
      <c r="J64" s="14">
        <f t="shared" si="0"/>
        <v>0</v>
      </c>
      <c r="K64" s="16">
        <v>0.85</v>
      </c>
      <c r="L64" s="17">
        <f t="shared" si="1"/>
        <v>0</v>
      </c>
      <c r="M64" s="17">
        <f t="shared" si="2"/>
        <v>0</v>
      </c>
      <c r="N64" s="4"/>
    </row>
    <row r="65" spans="1:14" ht="45">
      <c r="A65" s="12" t="s">
        <v>302</v>
      </c>
      <c r="B65" s="13" t="s">
        <v>127</v>
      </c>
      <c r="C65" s="13" t="s">
        <v>128</v>
      </c>
      <c r="D65" s="14" t="s">
        <v>14</v>
      </c>
      <c r="E65" s="14"/>
      <c r="F65" s="15">
        <v>10</v>
      </c>
      <c r="G65" s="15"/>
      <c r="H65" s="15">
        <v>30</v>
      </c>
      <c r="I65" s="15"/>
      <c r="J65" s="14">
        <f t="shared" si="0"/>
        <v>40</v>
      </c>
      <c r="K65" s="16">
        <v>2.0499999999999998</v>
      </c>
      <c r="L65" s="17">
        <f t="shared" si="1"/>
        <v>82</v>
      </c>
      <c r="M65" s="17">
        <f t="shared" si="2"/>
        <v>100.86</v>
      </c>
      <c r="N65" s="4"/>
    </row>
    <row r="66" spans="1:14" ht="45">
      <c r="A66" s="12" t="s">
        <v>303</v>
      </c>
      <c r="B66" s="13" t="s">
        <v>127</v>
      </c>
      <c r="C66" s="13" t="s">
        <v>129</v>
      </c>
      <c r="D66" s="14" t="s">
        <v>14</v>
      </c>
      <c r="E66" s="14"/>
      <c r="F66" s="15"/>
      <c r="G66" s="15">
        <v>1</v>
      </c>
      <c r="H66" s="15"/>
      <c r="I66" s="15"/>
      <c r="J66" s="14">
        <f t="shared" si="0"/>
        <v>1</v>
      </c>
      <c r="K66" s="16">
        <v>6.47</v>
      </c>
      <c r="L66" s="17">
        <f t="shared" si="1"/>
        <v>6.47</v>
      </c>
      <c r="M66" s="17">
        <f t="shared" si="2"/>
        <v>7.9581</v>
      </c>
      <c r="N66" s="4"/>
    </row>
    <row r="67" spans="1:14" ht="22.5">
      <c r="A67" s="12" t="s">
        <v>304</v>
      </c>
      <c r="B67" s="13" t="s">
        <v>130</v>
      </c>
      <c r="C67" s="13" t="s">
        <v>131</v>
      </c>
      <c r="D67" s="14" t="s">
        <v>14</v>
      </c>
      <c r="E67" s="14"/>
      <c r="F67" s="15"/>
      <c r="G67" s="15"/>
      <c r="H67" s="15">
        <v>5</v>
      </c>
      <c r="I67" s="15"/>
      <c r="J67" s="14">
        <f t="shared" si="0"/>
        <v>5</v>
      </c>
      <c r="K67" s="16">
        <v>4.66</v>
      </c>
      <c r="L67" s="17">
        <f t="shared" si="1"/>
        <v>23.3</v>
      </c>
      <c r="M67" s="17">
        <f t="shared" si="2"/>
        <v>28.658999999999999</v>
      </c>
      <c r="N67" s="4"/>
    </row>
    <row r="68" spans="1:14" ht="45">
      <c r="A68" s="12" t="s">
        <v>305</v>
      </c>
      <c r="B68" s="13" t="s">
        <v>132</v>
      </c>
      <c r="C68" s="13" t="s">
        <v>133</v>
      </c>
      <c r="D68" s="14" t="s">
        <v>38</v>
      </c>
      <c r="E68" s="14"/>
      <c r="F68" s="15">
        <v>1</v>
      </c>
      <c r="G68" s="15"/>
      <c r="H68" s="15"/>
      <c r="I68" s="15"/>
      <c r="J68" s="14">
        <f t="shared" si="0"/>
        <v>1</v>
      </c>
      <c r="K68" s="16">
        <v>16.48</v>
      </c>
      <c r="L68" s="17">
        <f t="shared" si="1"/>
        <v>16.48</v>
      </c>
      <c r="M68" s="17">
        <f t="shared" si="2"/>
        <v>20.270399999999999</v>
      </c>
      <c r="N68" s="4"/>
    </row>
    <row r="69" spans="1:14" ht="33.75">
      <c r="A69" s="12" t="s">
        <v>306</v>
      </c>
      <c r="B69" s="13" t="s">
        <v>134</v>
      </c>
      <c r="C69" s="13" t="s">
        <v>135</v>
      </c>
      <c r="D69" s="14" t="s">
        <v>38</v>
      </c>
      <c r="E69" s="14"/>
      <c r="F69" s="15">
        <v>1</v>
      </c>
      <c r="G69" s="15"/>
      <c r="H69" s="15"/>
      <c r="I69" s="15"/>
      <c r="J69" s="14">
        <f t="shared" si="0"/>
        <v>1</v>
      </c>
      <c r="K69" s="16">
        <v>18.75</v>
      </c>
      <c r="L69" s="17">
        <f t="shared" si="1"/>
        <v>18.75</v>
      </c>
      <c r="M69" s="17">
        <f t="shared" si="2"/>
        <v>23.0625</v>
      </c>
      <c r="N69" s="4"/>
    </row>
    <row r="70" spans="1:14" ht="33.75">
      <c r="A70" s="12" t="s">
        <v>307</v>
      </c>
      <c r="B70" s="13" t="s">
        <v>136</v>
      </c>
      <c r="C70" s="13" t="s">
        <v>137</v>
      </c>
      <c r="D70" s="14" t="s">
        <v>14</v>
      </c>
      <c r="E70" s="14"/>
      <c r="F70" s="15"/>
      <c r="G70" s="15"/>
      <c r="H70" s="15"/>
      <c r="I70" s="15"/>
      <c r="J70" s="14">
        <f t="shared" si="0"/>
        <v>0</v>
      </c>
      <c r="K70" s="16">
        <v>1.31</v>
      </c>
      <c r="L70" s="17">
        <f t="shared" si="1"/>
        <v>0</v>
      </c>
      <c r="M70" s="17">
        <f t="shared" si="2"/>
        <v>0</v>
      </c>
      <c r="N70" s="4"/>
    </row>
    <row r="71" spans="1:14" ht="33.75">
      <c r="A71" s="12" t="s">
        <v>308</v>
      </c>
      <c r="B71" s="13" t="s">
        <v>138</v>
      </c>
      <c r="C71" s="13" t="s">
        <v>139</v>
      </c>
      <c r="D71" s="14" t="s">
        <v>14</v>
      </c>
      <c r="E71" s="14"/>
      <c r="F71" s="15"/>
      <c r="G71" s="15">
        <v>5</v>
      </c>
      <c r="H71" s="15"/>
      <c r="I71" s="15"/>
      <c r="J71" s="14">
        <f t="shared" si="0"/>
        <v>5</v>
      </c>
      <c r="K71" s="16">
        <v>0.56000000000000005</v>
      </c>
      <c r="L71" s="17">
        <f t="shared" si="1"/>
        <v>2.8000000000000003</v>
      </c>
      <c r="M71" s="17">
        <f t="shared" si="2"/>
        <v>3.4440000000000004</v>
      </c>
      <c r="N71" s="4"/>
    </row>
    <row r="72" spans="1:14" ht="33.75">
      <c r="A72" s="12" t="s">
        <v>309</v>
      </c>
      <c r="B72" s="13" t="s">
        <v>140</v>
      </c>
      <c r="C72" s="13" t="s">
        <v>141</v>
      </c>
      <c r="D72" s="14" t="s">
        <v>14</v>
      </c>
      <c r="E72" s="14"/>
      <c r="F72" s="15"/>
      <c r="G72" s="15"/>
      <c r="H72" s="15"/>
      <c r="I72" s="15"/>
      <c r="J72" s="14">
        <f t="shared" si="0"/>
        <v>0</v>
      </c>
      <c r="K72" s="16">
        <v>0.56000000000000005</v>
      </c>
      <c r="L72" s="17">
        <f t="shared" si="1"/>
        <v>0</v>
      </c>
      <c r="M72" s="17">
        <f t="shared" si="2"/>
        <v>0</v>
      </c>
      <c r="N72" s="4"/>
    </row>
    <row r="73" spans="1:14" ht="33.75">
      <c r="A73" s="12" t="s">
        <v>310</v>
      </c>
      <c r="B73" s="13" t="s">
        <v>142</v>
      </c>
      <c r="C73" s="13" t="s">
        <v>143</v>
      </c>
      <c r="D73" s="14" t="s">
        <v>144</v>
      </c>
      <c r="E73" s="14"/>
      <c r="F73" s="15">
        <v>1</v>
      </c>
      <c r="G73" s="15"/>
      <c r="H73" s="15"/>
      <c r="I73" s="15"/>
      <c r="J73" s="14">
        <f t="shared" si="0"/>
        <v>1</v>
      </c>
      <c r="K73" s="16">
        <v>5.89</v>
      </c>
      <c r="L73" s="17">
        <f t="shared" si="1"/>
        <v>5.89</v>
      </c>
      <c r="M73" s="17">
        <f t="shared" si="2"/>
        <v>7.2446999999999999</v>
      </c>
      <c r="N73" s="4"/>
    </row>
    <row r="74" spans="1:14" ht="33.75">
      <c r="A74" s="12" t="s">
        <v>311</v>
      </c>
      <c r="B74" s="13" t="s">
        <v>390</v>
      </c>
      <c r="C74" s="13" t="s">
        <v>391</v>
      </c>
      <c r="D74" s="14" t="s">
        <v>147</v>
      </c>
      <c r="E74" s="14"/>
      <c r="F74" s="15">
        <v>4</v>
      </c>
      <c r="G74" s="15"/>
      <c r="H74" s="15"/>
      <c r="I74" s="15"/>
      <c r="J74" s="14"/>
      <c r="K74" s="16"/>
      <c r="L74" s="17"/>
      <c r="M74" s="17"/>
      <c r="N74" s="4"/>
    </row>
    <row r="75" spans="1:14" ht="33.75">
      <c r="A75" s="12" t="s">
        <v>312</v>
      </c>
      <c r="B75" s="13" t="s">
        <v>145</v>
      </c>
      <c r="C75" s="13" t="s">
        <v>146</v>
      </c>
      <c r="D75" s="14" t="s">
        <v>147</v>
      </c>
      <c r="E75" s="14"/>
      <c r="F75" s="15">
        <v>100</v>
      </c>
      <c r="G75" s="15">
        <v>30</v>
      </c>
      <c r="H75" s="15">
        <v>20</v>
      </c>
      <c r="I75" s="15">
        <v>50</v>
      </c>
      <c r="J75" s="14">
        <f t="shared" ref="J75:J128" si="3">E75+F75+G75+H75+I75</f>
        <v>200</v>
      </c>
      <c r="K75" s="16">
        <v>9.99</v>
      </c>
      <c r="L75" s="17">
        <f t="shared" ref="L75:L128" si="4">PRODUCT(J75,K75)</f>
        <v>1998</v>
      </c>
      <c r="M75" s="17">
        <f t="shared" ref="M75:M128" si="5">PRODUCT(L75,1.23)</f>
        <v>2457.54</v>
      </c>
      <c r="N75" s="4"/>
    </row>
    <row r="76" spans="1:14" ht="22.5">
      <c r="A76" s="12" t="s">
        <v>313</v>
      </c>
      <c r="B76" s="13" t="s">
        <v>148</v>
      </c>
      <c r="C76" s="13" t="s">
        <v>149</v>
      </c>
      <c r="D76" s="14" t="s">
        <v>147</v>
      </c>
      <c r="E76" s="14"/>
      <c r="F76" s="15">
        <v>20</v>
      </c>
      <c r="G76" s="15"/>
      <c r="H76" s="15"/>
      <c r="I76" s="15"/>
      <c r="J76" s="14">
        <f t="shared" si="3"/>
        <v>20</v>
      </c>
      <c r="K76" s="16">
        <v>14.5</v>
      </c>
      <c r="L76" s="17">
        <f t="shared" si="4"/>
        <v>290</v>
      </c>
      <c r="M76" s="17">
        <f t="shared" si="5"/>
        <v>356.7</v>
      </c>
      <c r="N76" s="4"/>
    </row>
    <row r="77" spans="1:14" ht="56.25">
      <c r="A77" s="12" t="s">
        <v>314</v>
      </c>
      <c r="B77" s="13" t="s">
        <v>150</v>
      </c>
      <c r="C77" s="13" t="s">
        <v>378</v>
      </c>
      <c r="D77" s="14" t="s">
        <v>147</v>
      </c>
      <c r="E77" s="14"/>
      <c r="F77" s="15">
        <v>2</v>
      </c>
      <c r="G77" s="15"/>
      <c r="H77" s="15">
        <v>8</v>
      </c>
      <c r="I77" s="15"/>
      <c r="J77" s="14">
        <f t="shared" si="3"/>
        <v>10</v>
      </c>
      <c r="K77" s="16">
        <v>15.24</v>
      </c>
      <c r="L77" s="17">
        <f t="shared" si="4"/>
        <v>152.4</v>
      </c>
      <c r="M77" s="17">
        <f t="shared" si="5"/>
        <v>187.452</v>
      </c>
      <c r="N77" s="4"/>
    </row>
    <row r="78" spans="1:14" ht="33.75">
      <c r="A78" s="12" t="s">
        <v>315</v>
      </c>
      <c r="B78" s="13" t="s">
        <v>145</v>
      </c>
      <c r="C78" s="13" t="s">
        <v>151</v>
      </c>
      <c r="D78" s="14" t="s">
        <v>147</v>
      </c>
      <c r="E78" s="14"/>
      <c r="F78" s="15">
        <v>2</v>
      </c>
      <c r="G78" s="15">
        <v>3</v>
      </c>
      <c r="H78" s="15"/>
      <c r="I78" s="15"/>
      <c r="J78" s="14">
        <f t="shared" si="3"/>
        <v>5</v>
      </c>
      <c r="K78" s="16">
        <v>21.38</v>
      </c>
      <c r="L78" s="17">
        <f t="shared" si="4"/>
        <v>106.89999999999999</v>
      </c>
      <c r="M78" s="17">
        <f t="shared" si="5"/>
        <v>131.48699999999999</v>
      </c>
      <c r="N78" s="4"/>
    </row>
    <row r="79" spans="1:14" ht="22.5">
      <c r="A79" s="12" t="s">
        <v>316</v>
      </c>
      <c r="B79" s="13" t="s">
        <v>152</v>
      </c>
      <c r="C79" s="13" t="s">
        <v>153</v>
      </c>
      <c r="D79" s="14" t="s">
        <v>147</v>
      </c>
      <c r="E79" s="14"/>
      <c r="F79" s="15">
        <v>6</v>
      </c>
      <c r="G79" s="15"/>
      <c r="H79" s="15">
        <v>10</v>
      </c>
      <c r="I79" s="15"/>
      <c r="J79" s="14">
        <f t="shared" si="3"/>
        <v>16</v>
      </c>
      <c r="K79" s="16">
        <v>4.5999999999999996</v>
      </c>
      <c r="L79" s="17">
        <f t="shared" si="4"/>
        <v>73.599999999999994</v>
      </c>
      <c r="M79" s="17">
        <f t="shared" si="5"/>
        <v>90.527999999999992</v>
      </c>
      <c r="N79" s="4"/>
    </row>
    <row r="80" spans="1:14" ht="33.75">
      <c r="A80" s="12" t="s">
        <v>317</v>
      </c>
      <c r="B80" s="13" t="s">
        <v>154</v>
      </c>
      <c r="C80" s="13" t="s">
        <v>155</v>
      </c>
      <c r="D80" s="14" t="s">
        <v>156</v>
      </c>
      <c r="E80" s="14"/>
      <c r="F80" s="15"/>
      <c r="G80" s="15"/>
      <c r="H80" s="15">
        <v>3</v>
      </c>
      <c r="I80" s="15"/>
      <c r="J80" s="14">
        <f t="shared" si="3"/>
        <v>3</v>
      </c>
      <c r="K80" s="16">
        <v>18.559999999999999</v>
      </c>
      <c r="L80" s="17">
        <f t="shared" si="4"/>
        <v>55.679999999999993</v>
      </c>
      <c r="M80" s="17">
        <f t="shared" si="5"/>
        <v>68.486399999999989</v>
      </c>
      <c r="N80" s="4"/>
    </row>
    <row r="81" spans="1:14" ht="33.75">
      <c r="A81" s="12" t="s">
        <v>318</v>
      </c>
      <c r="B81" s="13" t="s">
        <v>154</v>
      </c>
      <c r="C81" s="13" t="s">
        <v>399</v>
      </c>
      <c r="D81" s="14" t="s">
        <v>156</v>
      </c>
      <c r="E81" s="14"/>
      <c r="F81" s="15">
        <v>5</v>
      </c>
      <c r="G81" s="18"/>
      <c r="H81" s="15"/>
      <c r="I81" s="15"/>
      <c r="J81" s="14">
        <f t="shared" si="3"/>
        <v>5</v>
      </c>
      <c r="K81" s="16">
        <v>37.5</v>
      </c>
      <c r="L81" s="17">
        <f t="shared" si="4"/>
        <v>187.5</v>
      </c>
      <c r="M81" s="17">
        <f t="shared" si="5"/>
        <v>230.625</v>
      </c>
      <c r="N81" s="4"/>
    </row>
    <row r="82" spans="1:14" ht="22.5">
      <c r="A82" s="12" t="s">
        <v>319</v>
      </c>
      <c r="B82" s="13" t="s">
        <v>157</v>
      </c>
      <c r="C82" s="13" t="s">
        <v>158</v>
      </c>
      <c r="D82" s="14" t="s">
        <v>71</v>
      </c>
      <c r="E82" s="14"/>
      <c r="F82" s="15">
        <v>1</v>
      </c>
      <c r="G82" s="15"/>
      <c r="H82" s="15"/>
      <c r="I82" s="15"/>
      <c r="J82" s="14">
        <f t="shared" si="3"/>
        <v>1</v>
      </c>
      <c r="K82" s="16">
        <v>0.6</v>
      </c>
      <c r="L82" s="17">
        <f t="shared" si="4"/>
        <v>0.6</v>
      </c>
      <c r="M82" s="17">
        <f t="shared" si="5"/>
        <v>0.73799999999999999</v>
      </c>
      <c r="N82" s="4"/>
    </row>
    <row r="83" spans="1:14" ht="33.75">
      <c r="A83" s="12" t="s">
        <v>320</v>
      </c>
      <c r="B83" s="13" t="s">
        <v>159</v>
      </c>
      <c r="C83" s="13" t="s">
        <v>160</v>
      </c>
      <c r="D83" s="14" t="s">
        <v>14</v>
      </c>
      <c r="E83" s="14"/>
      <c r="F83" s="15">
        <v>10</v>
      </c>
      <c r="G83" s="15"/>
      <c r="H83" s="15"/>
      <c r="I83" s="15">
        <v>5</v>
      </c>
      <c r="J83" s="14">
        <f t="shared" si="3"/>
        <v>15</v>
      </c>
      <c r="K83" s="16">
        <v>1.49</v>
      </c>
      <c r="L83" s="17">
        <f t="shared" si="4"/>
        <v>22.35</v>
      </c>
      <c r="M83" s="17">
        <f t="shared" si="5"/>
        <v>27.490500000000001</v>
      </c>
      <c r="N83" s="4"/>
    </row>
    <row r="84" spans="1:14" ht="22.5">
      <c r="A84" s="12" t="s">
        <v>321</v>
      </c>
      <c r="B84" s="13" t="s">
        <v>161</v>
      </c>
      <c r="C84" s="13" t="s">
        <v>162</v>
      </c>
      <c r="D84" s="14" t="s">
        <v>163</v>
      </c>
      <c r="E84" s="14"/>
      <c r="F84" s="15">
        <v>1</v>
      </c>
      <c r="G84" s="15"/>
      <c r="H84" s="15"/>
      <c r="I84" s="15"/>
      <c r="J84" s="14">
        <f t="shared" si="3"/>
        <v>1</v>
      </c>
      <c r="K84" s="16">
        <v>3.3</v>
      </c>
      <c r="L84" s="17">
        <f t="shared" si="4"/>
        <v>3.3</v>
      </c>
      <c r="M84" s="17">
        <f t="shared" si="5"/>
        <v>4.0590000000000002</v>
      </c>
      <c r="N84" s="4"/>
    </row>
    <row r="85" spans="1:14" ht="22.5">
      <c r="A85" s="12" t="s">
        <v>322</v>
      </c>
      <c r="B85" s="13" t="s">
        <v>164</v>
      </c>
      <c r="C85" s="13" t="s">
        <v>165</v>
      </c>
      <c r="D85" s="14" t="s">
        <v>166</v>
      </c>
      <c r="E85" s="14"/>
      <c r="F85" s="15"/>
      <c r="G85" s="15"/>
      <c r="H85" s="15"/>
      <c r="I85" s="15"/>
      <c r="J85" s="14">
        <f t="shared" si="3"/>
        <v>0</v>
      </c>
      <c r="K85" s="16">
        <v>52</v>
      </c>
      <c r="L85" s="17">
        <f t="shared" si="4"/>
        <v>0</v>
      </c>
      <c r="M85" s="17">
        <f t="shared" si="5"/>
        <v>0</v>
      </c>
      <c r="N85" s="4"/>
    </row>
    <row r="86" spans="1:14" ht="22.5">
      <c r="A86" s="12" t="s">
        <v>323</v>
      </c>
      <c r="B86" s="13" t="s">
        <v>167</v>
      </c>
      <c r="C86" s="13" t="s">
        <v>168</v>
      </c>
      <c r="D86" s="14" t="s">
        <v>38</v>
      </c>
      <c r="E86" s="14"/>
      <c r="F86" s="15">
        <v>20</v>
      </c>
      <c r="G86" s="15">
        <v>2</v>
      </c>
      <c r="H86" s="15">
        <v>10</v>
      </c>
      <c r="I86" s="15"/>
      <c r="J86" s="14">
        <f t="shared" si="3"/>
        <v>32</v>
      </c>
      <c r="K86" s="16">
        <v>45.58</v>
      </c>
      <c r="L86" s="17">
        <f t="shared" si="4"/>
        <v>1458.56</v>
      </c>
      <c r="M86" s="17">
        <f t="shared" si="5"/>
        <v>1794.0287999999998</v>
      </c>
      <c r="N86" s="4"/>
    </row>
    <row r="87" spans="1:14" ht="22.5">
      <c r="A87" s="12" t="s">
        <v>324</v>
      </c>
      <c r="B87" s="13" t="s">
        <v>169</v>
      </c>
      <c r="C87" s="13" t="s">
        <v>170</v>
      </c>
      <c r="D87" s="14" t="s">
        <v>71</v>
      </c>
      <c r="E87" s="14"/>
      <c r="F87" s="15"/>
      <c r="G87" s="15"/>
      <c r="H87" s="15">
        <v>5</v>
      </c>
      <c r="I87" s="15"/>
      <c r="J87" s="14">
        <f t="shared" si="3"/>
        <v>5</v>
      </c>
      <c r="K87" s="16">
        <v>44</v>
      </c>
      <c r="L87" s="17">
        <f t="shared" si="4"/>
        <v>220</v>
      </c>
      <c r="M87" s="17">
        <f t="shared" si="5"/>
        <v>270.60000000000002</v>
      </c>
      <c r="N87" s="4"/>
    </row>
    <row r="88" spans="1:14" ht="33.75">
      <c r="A88" s="12" t="s">
        <v>325</v>
      </c>
      <c r="B88" s="13" t="s">
        <v>171</v>
      </c>
      <c r="C88" s="13" t="s">
        <v>172</v>
      </c>
      <c r="D88" s="14" t="s">
        <v>14</v>
      </c>
      <c r="E88" s="14"/>
      <c r="F88" s="15"/>
      <c r="G88" s="15"/>
      <c r="H88" s="15"/>
      <c r="I88" s="15"/>
      <c r="J88" s="14">
        <f t="shared" si="3"/>
        <v>0</v>
      </c>
      <c r="K88" s="16">
        <v>1.41</v>
      </c>
      <c r="L88" s="17">
        <f t="shared" si="4"/>
        <v>0</v>
      </c>
      <c r="M88" s="17">
        <f t="shared" si="5"/>
        <v>0</v>
      </c>
      <c r="N88" s="4"/>
    </row>
    <row r="89" spans="1:14" ht="22.5">
      <c r="A89" s="12" t="s">
        <v>326</v>
      </c>
      <c r="B89" s="13" t="s">
        <v>173</v>
      </c>
      <c r="C89" s="13" t="s">
        <v>174</v>
      </c>
      <c r="D89" s="14" t="s">
        <v>38</v>
      </c>
      <c r="E89" s="14"/>
      <c r="F89" s="15"/>
      <c r="G89" s="15">
        <v>2</v>
      </c>
      <c r="H89" s="15"/>
      <c r="I89" s="15"/>
      <c r="J89" s="14">
        <f t="shared" si="3"/>
        <v>2</v>
      </c>
      <c r="K89" s="16">
        <v>4.71</v>
      </c>
      <c r="L89" s="17">
        <f t="shared" si="4"/>
        <v>9.42</v>
      </c>
      <c r="M89" s="17">
        <f t="shared" si="5"/>
        <v>11.586599999999999</v>
      </c>
      <c r="N89" s="4"/>
    </row>
    <row r="90" spans="1:14" ht="22.5">
      <c r="A90" s="12" t="s">
        <v>327</v>
      </c>
      <c r="B90" s="13" t="s">
        <v>175</v>
      </c>
      <c r="C90" s="13" t="s">
        <v>176</v>
      </c>
      <c r="D90" s="14" t="s">
        <v>97</v>
      </c>
      <c r="E90" s="14"/>
      <c r="F90" s="15"/>
      <c r="G90" s="15"/>
      <c r="H90" s="15"/>
      <c r="I90" s="15"/>
      <c r="J90" s="14">
        <f t="shared" si="3"/>
        <v>0</v>
      </c>
      <c r="K90" s="16">
        <v>5.1100000000000003</v>
      </c>
      <c r="L90" s="17">
        <f t="shared" si="4"/>
        <v>0</v>
      </c>
      <c r="M90" s="17">
        <f t="shared" si="5"/>
        <v>0</v>
      </c>
      <c r="N90" s="4"/>
    </row>
    <row r="91" spans="1:14">
      <c r="A91" s="12" t="s">
        <v>328</v>
      </c>
      <c r="B91" s="13" t="s">
        <v>177</v>
      </c>
      <c r="C91" s="13" t="s">
        <v>178</v>
      </c>
      <c r="D91" s="14" t="s">
        <v>14</v>
      </c>
      <c r="E91" s="14"/>
      <c r="F91" s="15"/>
      <c r="G91" s="15"/>
      <c r="H91" s="15">
        <v>5</v>
      </c>
      <c r="I91" s="15"/>
      <c r="J91" s="14">
        <f t="shared" si="3"/>
        <v>5</v>
      </c>
      <c r="K91" s="16">
        <v>0.76</v>
      </c>
      <c r="L91" s="17">
        <f t="shared" si="4"/>
        <v>3.8</v>
      </c>
      <c r="M91" s="17">
        <f t="shared" si="5"/>
        <v>4.6739999999999995</v>
      </c>
      <c r="N91" s="4"/>
    </row>
    <row r="92" spans="1:14" ht="67.5">
      <c r="A92" s="12" t="s">
        <v>329</v>
      </c>
      <c r="B92" s="13" t="s">
        <v>179</v>
      </c>
      <c r="C92" s="13" t="s">
        <v>400</v>
      </c>
      <c r="D92" s="14" t="s">
        <v>14</v>
      </c>
      <c r="E92" s="14"/>
      <c r="F92" s="15"/>
      <c r="G92" s="15"/>
      <c r="H92" s="15"/>
      <c r="I92" s="15"/>
      <c r="J92" s="14">
        <f t="shared" si="3"/>
        <v>0</v>
      </c>
      <c r="K92" s="16">
        <v>6.77</v>
      </c>
      <c r="L92" s="17">
        <f t="shared" si="4"/>
        <v>0</v>
      </c>
      <c r="M92" s="17">
        <f t="shared" si="5"/>
        <v>0</v>
      </c>
      <c r="N92" s="4"/>
    </row>
    <row r="93" spans="1:14" ht="33.75">
      <c r="A93" s="12" t="s">
        <v>330</v>
      </c>
      <c r="B93" s="13" t="s">
        <v>379</v>
      </c>
      <c r="C93" s="13" t="s">
        <v>380</v>
      </c>
      <c r="D93" s="14" t="s">
        <v>374</v>
      </c>
      <c r="E93" s="14"/>
      <c r="F93" s="15"/>
      <c r="G93" s="15"/>
      <c r="H93" s="15">
        <v>50</v>
      </c>
      <c r="I93" s="15"/>
      <c r="J93" s="14"/>
      <c r="K93" s="16"/>
      <c r="L93" s="17"/>
      <c r="M93" s="17"/>
      <c r="N93" s="4"/>
    </row>
    <row r="94" spans="1:14" ht="22.5">
      <c r="A94" s="12" t="s">
        <v>331</v>
      </c>
      <c r="B94" s="13" t="s">
        <v>180</v>
      </c>
      <c r="C94" s="13" t="s">
        <v>181</v>
      </c>
      <c r="D94" s="14" t="s">
        <v>14</v>
      </c>
      <c r="E94" s="14"/>
      <c r="F94" s="15"/>
      <c r="G94" s="15"/>
      <c r="H94" s="15"/>
      <c r="I94" s="15"/>
      <c r="J94" s="14">
        <f t="shared" si="3"/>
        <v>0</v>
      </c>
      <c r="K94" s="16">
        <v>0.36</v>
      </c>
      <c r="L94" s="17">
        <f t="shared" si="4"/>
        <v>0</v>
      </c>
      <c r="M94" s="17">
        <f t="shared" si="5"/>
        <v>0</v>
      </c>
      <c r="N94" s="4"/>
    </row>
    <row r="95" spans="1:14" ht="22.5">
      <c r="A95" s="12" t="s">
        <v>332</v>
      </c>
      <c r="B95" s="29" t="s">
        <v>182</v>
      </c>
      <c r="C95" s="13" t="s">
        <v>183</v>
      </c>
      <c r="D95" s="14" t="s">
        <v>14</v>
      </c>
      <c r="E95" s="14"/>
      <c r="F95" s="15"/>
      <c r="G95" s="15"/>
      <c r="H95" s="15"/>
      <c r="I95" s="15"/>
      <c r="J95" s="14">
        <f t="shared" si="3"/>
        <v>0</v>
      </c>
      <c r="K95" s="16">
        <v>7.05</v>
      </c>
      <c r="L95" s="17">
        <f t="shared" si="4"/>
        <v>0</v>
      </c>
      <c r="M95" s="17">
        <f t="shared" si="5"/>
        <v>0</v>
      </c>
      <c r="N95" s="4"/>
    </row>
    <row r="96" spans="1:14" ht="22.5">
      <c r="A96" s="12" t="s">
        <v>333</v>
      </c>
      <c r="B96" s="13" t="s">
        <v>184</v>
      </c>
      <c r="C96" s="13" t="s">
        <v>185</v>
      </c>
      <c r="D96" s="14" t="s">
        <v>38</v>
      </c>
      <c r="E96" s="14"/>
      <c r="F96" s="15"/>
      <c r="G96" s="15"/>
      <c r="H96" s="15">
        <v>20</v>
      </c>
      <c r="I96" s="15"/>
      <c r="J96" s="14">
        <f t="shared" si="3"/>
        <v>20</v>
      </c>
      <c r="K96" s="16">
        <v>0.32</v>
      </c>
      <c r="L96" s="17">
        <f t="shared" si="4"/>
        <v>6.4</v>
      </c>
      <c r="M96" s="17">
        <f t="shared" si="5"/>
        <v>7.8719999999999999</v>
      </c>
      <c r="N96" s="4"/>
    </row>
    <row r="97" spans="1:14" ht="22.5">
      <c r="A97" s="12" t="s">
        <v>334</v>
      </c>
      <c r="B97" s="13" t="s">
        <v>184</v>
      </c>
      <c r="C97" s="13" t="s">
        <v>186</v>
      </c>
      <c r="D97" s="14" t="s">
        <v>362</v>
      </c>
      <c r="E97" s="14"/>
      <c r="F97" s="15"/>
      <c r="G97" s="15"/>
      <c r="H97" s="15"/>
      <c r="I97" s="15"/>
      <c r="J97" s="14">
        <f t="shared" si="3"/>
        <v>0</v>
      </c>
      <c r="K97" s="16">
        <v>1.33</v>
      </c>
      <c r="L97" s="17">
        <f t="shared" si="4"/>
        <v>0</v>
      </c>
      <c r="M97" s="17">
        <f t="shared" si="5"/>
        <v>0</v>
      </c>
      <c r="N97" s="4"/>
    </row>
    <row r="98" spans="1:14" ht="22.5">
      <c r="A98" s="12" t="s">
        <v>335</v>
      </c>
      <c r="B98" s="13" t="s">
        <v>187</v>
      </c>
      <c r="C98" s="13" t="s">
        <v>188</v>
      </c>
      <c r="D98" s="14" t="s">
        <v>35</v>
      </c>
      <c r="E98" s="14"/>
      <c r="F98" s="15"/>
      <c r="G98" s="15"/>
      <c r="H98" s="15"/>
      <c r="I98" s="15"/>
      <c r="J98" s="14">
        <f t="shared" si="3"/>
        <v>0</v>
      </c>
      <c r="K98" s="16">
        <v>0.84</v>
      </c>
      <c r="L98" s="17">
        <f t="shared" si="4"/>
        <v>0</v>
      </c>
      <c r="M98" s="17">
        <f t="shared" si="5"/>
        <v>0</v>
      </c>
      <c r="N98" s="4"/>
    </row>
    <row r="99" spans="1:14" ht="45">
      <c r="A99" s="12" t="s">
        <v>336</v>
      </c>
      <c r="B99" s="13" t="s">
        <v>189</v>
      </c>
      <c r="C99" s="13" t="s">
        <v>190</v>
      </c>
      <c r="D99" s="14" t="s">
        <v>35</v>
      </c>
      <c r="E99" s="14"/>
      <c r="F99" s="15"/>
      <c r="G99" s="15"/>
      <c r="H99" s="15"/>
      <c r="I99" s="15"/>
      <c r="J99" s="14">
        <f t="shared" si="3"/>
        <v>0</v>
      </c>
      <c r="K99" s="16">
        <v>6.47</v>
      </c>
      <c r="L99" s="17">
        <f t="shared" si="4"/>
        <v>0</v>
      </c>
      <c r="M99" s="17">
        <f t="shared" si="5"/>
        <v>0</v>
      </c>
      <c r="N99" s="4"/>
    </row>
    <row r="100" spans="1:14" ht="33.75">
      <c r="A100" s="12" t="s">
        <v>337</v>
      </c>
      <c r="B100" s="13" t="s">
        <v>191</v>
      </c>
      <c r="C100" s="13" t="s">
        <v>192</v>
      </c>
      <c r="D100" s="14" t="s">
        <v>14</v>
      </c>
      <c r="E100" s="14"/>
      <c r="F100" s="15">
        <v>2</v>
      </c>
      <c r="G100" s="15"/>
      <c r="H100" s="15"/>
      <c r="I100" s="15"/>
      <c r="J100" s="14">
        <f t="shared" si="3"/>
        <v>2</v>
      </c>
      <c r="K100" s="16">
        <v>4.84</v>
      </c>
      <c r="L100" s="17">
        <f t="shared" si="4"/>
        <v>9.68</v>
      </c>
      <c r="M100" s="17">
        <f t="shared" si="5"/>
        <v>11.9064</v>
      </c>
      <c r="N100" s="4"/>
    </row>
    <row r="101" spans="1:14" ht="22.5">
      <c r="A101" s="12" t="s">
        <v>338</v>
      </c>
      <c r="B101" s="13" t="s">
        <v>193</v>
      </c>
      <c r="C101" s="13" t="s">
        <v>194</v>
      </c>
      <c r="D101" s="14" t="s">
        <v>14</v>
      </c>
      <c r="E101" s="14"/>
      <c r="F101" s="15"/>
      <c r="G101" s="15"/>
      <c r="H101" s="15"/>
      <c r="I101" s="15"/>
      <c r="J101" s="14">
        <f t="shared" si="3"/>
        <v>0</v>
      </c>
      <c r="K101" s="16">
        <v>2.52</v>
      </c>
      <c r="L101" s="17">
        <f t="shared" si="4"/>
        <v>0</v>
      </c>
      <c r="M101" s="17">
        <f t="shared" si="5"/>
        <v>0</v>
      </c>
      <c r="N101" s="4"/>
    </row>
    <row r="102" spans="1:14" ht="45">
      <c r="A102" s="12" t="s">
        <v>339</v>
      </c>
      <c r="B102" s="23" t="s">
        <v>195</v>
      </c>
      <c r="C102" s="30" t="s">
        <v>196</v>
      </c>
      <c r="D102" s="14" t="s">
        <v>14</v>
      </c>
      <c r="E102" s="14"/>
      <c r="F102" s="15">
        <v>1</v>
      </c>
      <c r="G102" s="15"/>
      <c r="H102" s="15"/>
      <c r="I102" s="15"/>
      <c r="J102" s="14">
        <f t="shared" si="3"/>
        <v>1</v>
      </c>
      <c r="K102" s="16">
        <v>2.52</v>
      </c>
      <c r="L102" s="17">
        <f t="shared" si="4"/>
        <v>2.52</v>
      </c>
      <c r="M102" s="17">
        <f t="shared" si="5"/>
        <v>3.0996000000000001</v>
      </c>
      <c r="N102" s="4"/>
    </row>
    <row r="103" spans="1:14" ht="33.75">
      <c r="A103" s="12" t="s">
        <v>340</v>
      </c>
      <c r="B103" s="31" t="s">
        <v>392</v>
      </c>
      <c r="C103" s="32" t="s">
        <v>393</v>
      </c>
      <c r="D103" s="14" t="s">
        <v>394</v>
      </c>
      <c r="E103" s="14"/>
      <c r="F103" s="15">
        <v>15</v>
      </c>
      <c r="G103" s="15"/>
      <c r="H103" s="15"/>
      <c r="I103" s="15"/>
      <c r="J103" s="14"/>
      <c r="K103" s="16"/>
      <c r="L103" s="17"/>
      <c r="M103" s="17"/>
      <c r="N103" s="4"/>
    </row>
    <row r="104" spans="1:14" ht="22.5">
      <c r="A104" s="12" t="s">
        <v>341</v>
      </c>
      <c r="B104" s="13" t="s">
        <v>197</v>
      </c>
      <c r="C104" s="13" t="s">
        <v>198</v>
      </c>
      <c r="D104" s="14" t="s">
        <v>14</v>
      </c>
      <c r="E104" s="14"/>
      <c r="F104" s="15"/>
      <c r="G104" s="15">
        <v>4</v>
      </c>
      <c r="H104" s="15">
        <v>20</v>
      </c>
      <c r="I104" s="15"/>
      <c r="J104" s="14">
        <f t="shared" si="3"/>
        <v>24</v>
      </c>
      <c r="K104" s="16">
        <v>1.56</v>
      </c>
      <c r="L104" s="17">
        <f t="shared" si="4"/>
        <v>37.44</v>
      </c>
      <c r="M104" s="17">
        <f t="shared" si="5"/>
        <v>46.051199999999994</v>
      </c>
      <c r="N104" s="4"/>
    </row>
    <row r="105" spans="1:14" ht="22.5">
      <c r="A105" s="12" t="s">
        <v>342</v>
      </c>
      <c r="B105" s="13" t="s">
        <v>199</v>
      </c>
      <c r="C105" s="13" t="s">
        <v>200</v>
      </c>
      <c r="D105" s="14" t="s">
        <v>14</v>
      </c>
      <c r="E105" s="14"/>
      <c r="F105" s="15">
        <v>5</v>
      </c>
      <c r="G105" s="15"/>
      <c r="H105" s="15"/>
      <c r="I105" s="15"/>
      <c r="J105" s="14">
        <f t="shared" si="3"/>
        <v>5</v>
      </c>
      <c r="K105" s="16">
        <v>0.49</v>
      </c>
      <c r="L105" s="17">
        <f t="shared" si="4"/>
        <v>2.4500000000000002</v>
      </c>
      <c r="M105" s="17">
        <f t="shared" si="5"/>
        <v>3.0135000000000001</v>
      </c>
      <c r="N105" s="4"/>
    </row>
    <row r="106" spans="1:14" ht="22.5">
      <c r="A106" s="12" t="s">
        <v>343</v>
      </c>
      <c r="B106" s="13" t="s">
        <v>201</v>
      </c>
      <c r="C106" s="13" t="s">
        <v>202</v>
      </c>
      <c r="D106" s="14" t="s">
        <v>14</v>
      </c>
      <c r="E106" s="14"/>
      <c r="F106" s="15">
        <v>5</v>
      </c>
      <c r="G106" s="15"/>
      <c r="H106" s="15"/>
      <c r="I106" s="15"/>
      <c r="J106" s="14">
        <f t="shared" si="3"/>
        <v>5</v>
      </c>
      <c r="K106" s="16">
        <v>0.54</v>
      </c>
      <c r="L106" s="17">
        <f t="shared" si="4"/>
        <v>2.7</v>
      </c>
      <c r="M106" s="17">
        <f t="shared" si="5"/>
        <v>3.3210000000000002</v>
      </c>
      <c r="N106" s="4"/>
    </row>
    <row r="107" spans="1:14" ht="22.5">
      <c r="A107" s="12" t="s">
        <v>344</v>
      </c>
      <c r="B107" s="29" t="s">
        <v>203</v>
      </c>
      <c r="C107" s="13" t="s">
        <v>204</v>
      </c>
      <c r="D107" s="14" t="s">
        <v>14</v>
      </c>
      <c r="E107" s="14"/>
      <c r="F107" s="15"/>
      <c r="G107" s="15"/>
      <c r="H107" s="15">
        <v>20</v>
      </c>
      <c r="I107" s="15">
        <v>2</v>
      </c>
      <c r="J107" s="14">
        <f t="shared" si="3"/>
        <v>22</v>
      </c>
      <c r="K107" s="16">
        <v>1.58</v>
      </c>
      <c r="L107" s="17">
        <f t="shared" si="4"/>
        <v>34.760000000000005</v>
      </c>
      <c r="M107" s="17">
        <f t="shared" si="5"/>
        <v>42.754800000000003</v>
      </c>
      <c r="N107" s="4"/>
    </row>
    <row r="108" spans="1:14" ht="22.5">
      <c r="A108" s="12" t="s">
        <v>345</v>
      </c>
      <c r="B108" s="13" t="s">
        <v>205</v>
      </c>
      <c r="C108" s="13" t="s">
        <v>206</v>
      </c>
      <c r="D108" s="14" t="s">
        <v>14</v>
      </c>
      <c r="E108" s="14"/>
      <c r="F108" s="15">
        <v>2</v>
      </c>
      <c r="G108" s="15">
        <v>2</v>
      </c>
      <c r="H108" s="15">
        <v>5</v>
      </c>
      <c r="I108" s="15"/>
      <c r="J108" s="14">
        <f t="shared" si="3"/>
        <v>9</v>
      </c>
      <c r="K108" s="16">
        <v>4.18</v>
      </c>
      <c r="L108" s="17">
        <f t="shared" si="4"/>
        <v>37.619999999999997</v>
      </c>
      <c r="M108" s="17">
        <f t="shared" si="5"/>
        <v>46.272599999999997</v>
      </c>
      <c r="N108" s="4"/>
    </row>
    <row r="109" spans="1:14" ht="22.5">
      <c r="A109" s="12" t="s">
        <v>346</v>
      </c>
      <c r="B109" s="13" t="s">
        <v>207</v>
      </c>
      <c r="C109" s="13" t="s">
        <v>208</v>
      </c>
      <c r="D109" s="14" t="s">
        <v>14</v>
      </c>
      <c r="E109" s="14"/>
      <c r="F109" s="15"/>
      <c r="G109" s="15"/>
      <c r="H109" s="15"/>
      <c r="I109" s="15"/>
      <c r="J109" s="14">
        <f t="shared" si="3"/>
        <v>0</v>
      </c>
      <c r="K109" s="16">
        <v>0.61</v>
      </c>
      <c r="L109" s="17">
        <f t="shared" si="4"/>
        <v>0</v>
      </c>
      <c r="M109" s="17">
        <f t="shared" si="5"/>
        <v>0</v>
      </c>
      <c r="N109" s="4"/>
    </row>
    <row r="110" spans="1:14" ht="22.5">
      <c r="A110" s="12" t="s">
        <v>347</v>
      </c>
      <c r="B110" s="13" t="s">
        <v>209</v>
      </c>
      <c r="C110" s="13" t="s">
        <v>210</v>
      </c>
      <c r="D110" s="14" t="s">
        <v>14</v>
      </c>
      <c r="E110" s="14"/>
      <c r="F110" s="15"/>
      <c r="G110" s="15"/>
      <c r="H110" s="15"/>
      <c r="I110" s="15"/>
      <c r="J110" s="14">
        <f t="shared" si="3"/>
        <v>0</v>
      </c>
      <c r="K110" s="16">
        <v>0.93</v>
      </c>
      <c r="L110" s="17">
        <f t="shared" si="4"/>
        <v>0</v>
      </c>
      <c r="M110" s="17">
        <f t="shared" si="5"/>
        <v>0</v>
      </c>
      <c r="N110" s="4"/>
    </row>
    <row r="111" spans="1:14" ht="33.75">
      <c r="A111" s="12" t="s">
        <v>348</v>
      </c>
      <c r="B111" s="13" t="s">
        <v>211</v>
      </c>
      <c r="C111" s="13" t="s">
        <v>212</v>
      </c>
      <c r="D111" s="14" t="s">
        <v>14</v>
      </c>
      <c r="E111" s="14"/>
      <c r="F111" s="15"/>
      <c r="G111" s="15"/>
      <c r="H111" s="15"/>
      <c r="I111" s="15"/>
      <c r="J111" s="14">
        <f t="shared" si="3"/>
        <v>0</v>
      </c>
      <c r="K111" s="16">
        <v>4.01</v>
      </c>
      <c r="L111" s="17">
        <f t="shared" si="4"/>
        <v>0</v>
      </c>
      <c r="M111" s="17">
        <f t="shared" si="5"/>
        <v>0</v>
      </c>
      <c r="N111" s="4"/>
    </row>
    <row r="112" spans="1:14" ht="33.75">
      <c r="A112" s="12" t="s">
        <v>349</v>
      </c>
      <c r="B112" s="13" t="s">
        <v>213</v>
      </c>
      <c r="C112" s="13" t="s">
        <v>214</v>
      </c>
      <c r="D112" s="14" t="s">
        <v>14</v>
      </c>
      <c r="E112" s="14"/>
      <c r="F112" s="15"/>
      <c r="G112" s="15"/>
      <c r="H112" s="15"/>
      <c r="I112" s="15"/>
      <c r="J112" s="14">
        <f t="shared" si="3"/>
        <v>0</v>
      </c>
      <c r="K112" s="16">
        <v>10.59</v>
      </c>
      <c r="L112" s="17">
        <f t="shared" si="4"/>
        <v>0</v>
      </c>
      <c r="M112" s="17">
        <f t="shared" si="5"/>
        <v>0</v>
      </c>
      <c r="N112" s="4"/>
    </row>
    <row r="113" spans="1:14" ht="67.5">
      <c r="A113" s="12" t="s">
        <v>350</v>
      </c>
      <c r="B113" s="23" t="s">
        <v>369</v>
      </c>
      <c r="C113" s="23" t="s">
        <v>366</v>
      </c>
      <c r="D113" s="33" t="s">
        <v>14</v>
      </c>
      <c r="E113" s="34"/>
      <c r="F113" s="15">
        <v>1</v>
      </c>
      <c r="G113" s="15"/>
      <c r="H113" s="15"/>
      <c r="I113" s="15"/>
      <c r="J113" s="14">
        <f t="shared" si="3"/>
        <v>1</v>
      </c>
      <c r="K113" s="16">
        <v>11.08</v>
      </c>
      <c r="L113" s="17">
        <f t="shared" si="4"/>
        <v>11.08</v>
      </c>
      <c r="M113" s="17">
        <f t="shared" si="5"/>
        <v>13.628399999999999</v>
      </c>
      <c r="N113" s="4"/>
    </row>
    <row r="114" spans="1:14" ht="67.5">
      <c r="A114" s="12" t="s">
        <v>351</v>
      </c>
      <c r="B114" s="23" t="s">
        <v>369</v>
      </c>
      <c r="C114" s="35" t="s">
        <v>368</v>
      </c>
      <c r="D114" s="36" t="s">
        <v>14</v>
      </c>
      <c r="E114" s="4"/>
      <c r="F114" s="15"/>
      <c r="G114" s="15"/>
      <c r="H114" s="15"/>
      <c r="I114" s="15"/>
      <c r="J114" s="14">
        <f t="shared" si="3"/>
        <v>0</v>
      </c>
      <c r="K114" s="16">
        <v>8.07</v>
      </c>
      <c r="L114" s="17">
        <f t="shared" si="4"/>
        <v>0</v>
      </c>
      <c r="M114" s="17">
        <f t="shared" si="5"/>
        <v>0</v>
      </c>
      <c r="N114" s="4"/>
    </row>
    <row r="115" spans="1:14" ht="67.5">
      <c r="A115" s="12" t="s">
        <v>352</v>
      </c>
      <c r="B115" s="19" t="s">
        <v>215</v>
      </c>
      <c r="C115" s="37" t="s">
        <v>367</v>
      </c>
      <c r="D115" s="15" t="s">
        <v>14</v>
      </c>
      <c r="E115" s="15"/>
      <c r="F115" s="15"/>
      <c r="G115" s="15"/>
      <c r="H115" s="15"/>
      <c r="I115" s="15"/>
      <c r="J115" s="14">
        <f t="shared" si="3"/>
        <v>0</v>
      </c>
      <c r="K115" s="16">
        <v>21.08</v>
      </c>
      <c r="L115" s="17">
        <f t="shared" si="4"/>
        <v>0</v>
      </c>
      <c r="M115" s="17">
        <f t="shared" si="5"/>
        <v>0</v>
      </c>
      <c r="N115" s="4"/>
    </row>
    <row r="116" spans="1:14" ht="33.75">
      <c r="A116" s="12" t="s">
        <v>353</v>
      </c>
      <c r="B116" s="13" t="s">
        <v>216</v>
      </c>
      <c r="C116" s="13" t="s">
        <v>217</v>
      </c>
      <c r="D116" s="14" t="s">
        <v>14</v>
      </c>
      <c r="E116" s="14"/>
      <c r="F116" s="15">
        <v>3</v>
      </c>
      <c r="G116" s="15">
        <v>2</v>
      </c>
      <c r="H116" s="15"/>
      <c r="I116" s="15"/>
      <c r="J116" s="14">
        <f t="shared" si="3"/>
        <v>5</v>
      </c>
      <c r="K116" s="16">
        <v>0.52</v>
      </c>
      <c r="L116" s="17">
        <f t="shared" si="4"/>
        <v>2.6</v>
      </c>
      <c r="M116" s="17">
        <f t="shared" si="5"/>
        <v>3.198</v>
      </c>
      <c r="N116" s="4"/>
    </row>
    <row r="117" spans="1:14" ht="45">
      <c r="A117" s="12" t="s">
        <v>354</v>
      </c>
      <c r="B117" s="13" t="s">
        <v>218</v>
      </c>
      <c r="C117" s="13" t="s">
        <v>219</v>
      </c>
      <c r="D117" s="14" t="s">
        <v>14</v>
      </c>
      <c r="E117" s="14"/>
      <c r="F117" s="15"/>
      <c r="G117" s="15"/>
      <c r="H117" s="15"/>
      <c r="I117" s="15"/>
      <c r="J117" s="14">
        <f t="shared" si="3"/>
        <v>0</v>
      </c>
      <c r="K117" s="16">
        <v>0.99</v>
      </c>
      <c r="L117" s="17">
        <f t="shared" si="4"/>
        <v>0</v>
      </c>
      <c r="M117" s="17">
        <f t="shared" si="5"/>
        <v>0</v>
      </c>
      <c r="N117" s="4"/>
    </row>
    <row r="118" spans="1:14" ht="22.5">
      <c r="A118" s="12" t="s">
        <v>355</v>
      </c>
      <c r="B118" s="13" t="s">
        <v>222</v>
      </c>
      <c r="C118" s="13" t="s">
        <v>221</v>
      </c>
      <c r="D118" s="14" t="s">
        <v>14</v>
      </c>
      <c r="E118" s="14"/>
      <c r="F118" s="15">
        <v>15</v>
      </c>
      <c r="G118" s="15"/>
      <c r="H118" s="15"/>
      <c r="I118" s="15"/>
      <c r="J118" s="14"/>
      <c r="K118" s="16"/>
      <c r="L118" s="17"/>
      <c r="M118" s="17"/>
      <c r="N118" s="4"/>
    </row>
    <row r="119" spans="1:14" ht="22.5">
      <c r="A119" s="12" t="s">
        <v>356</v>
      </c>
      <c r="B119" s="13" t="s">
        <v>395</v>
      </c>
      <c r="C119" s="13" t="s">
        <v>221</v>
      </c>
      <c r="D119" s="14" t="s">
        <v>14</v>
      </c>
      <c r="E119" s="14"/>
      <c r="F119" s="15">
        <v>10</v>
      </c>
      <c r="G119" s="15"/>
      <c r="H119" s="15"/>
      <c r="I119" s="15"/>
      <c r="J119" s="14">
        <f t="shared" si="3"/>
        <v>10</v>
      </c>
      <c r="K119" s="16">
        <v>1.35</v>
      </c>
      <c r="L119" s="17">
        <f t="shared" si="4"/>
        <v>13.5</v>
      </c>
      <c r="M119" s="17">
        <f t="shared" si="5"/>
        <v>16.605</v>
      </c>
      <c r="N119" s="4"/>
    </row>
    <row r="120" spans="1:14" ht="22.5">
      <c r="A120" s="12" t="s">
        <v>357</v>
      </c>
      <c r="B120" s="13" t="s">
        <v>220</v>
      </c>
      <c r="C120" s="13" t="s">
        <v>221</v>
      </c>
      <c r="D120" s="14" t="s">
        <v>14</v>
      </c>
      <c r="E120" s="14"/>
      <c r="F120" s="15">
        <v>5</v>
      </c>
      <c r="G120" s="15"/>
      <c r="H120" s="15"/>
      <c r="I120" s="15"/>
      <c r="J120" s="14">
        <f t="shared" si="3"/>
        <v>5</v>
      </c>
      <c r="K120" s="16">
        <v>1.35</v>
      </c>
      <c r="L120" s="17">
        <f t="shared" si="4"/>
        <v>6.75</v>
      </c>
      <c r="M120" s="17">
        <f t="shared" si="5"/>
        <v>8.3025000000000002</v>
      </c>
      <c r="N120" s="4"/>
    </row>
    <row r="121" spans="1:14" ht="22.5">
      <c r="A121" s="12" t="s">
        <v>360</v>
      </c>
      <c r="B121" s="38" t="s">
        <v>223</v>
      </c>
      <c r="C121" s="13" t="s">
        <v>221</v>
      </c>
      <c r="D121" s="14" t="s">
        <v>14</v>
      </c>
      <c r="E121" s="14"/>
      <c r="F121" s="15">
        <v>15</v>
      </c>
      <c r="G121" s="15"/>
      <c r="H121" s="15"/>
      <c r="I121" s="15">
        <v>5</v>
      </c>
      <c r="J121" s="14">
        <f t="shared" si="3"/>
        <v>20</v>
      </c>
      <c r="K121" s="16">
        <v>1.35</v>
      </c>
      <c r="L121" s="17">
        <f t="shared" si="4"/>
        <v>27</v>
      </c>
      <c r="M121" s="17">
        <f t="shared" si="5"/>
        <v>33.21</v>
      </c>
      <c r="N121" s="4"/>
    </row>
    <row r="122" spans="1:14" ht="22.5">
      <c r="A122" s="12" t="s">
        <v>371</v>
      </c>
      <c r="B122" s="38" t="s">
        <v>224</v>
      </c>
      <c r="C122" s="13" t="s">
        <v>225</v>
      </c>
      <c r="D122" s="14" t="s">
        <v>14</v>
      </c>
      <c r="E122" s="14"/>
      <c r="F122" s="15"/>
      <c r="G122" s="15"/>
      <c r="H122" s="15"/>
      <c r="I122" s="15">
        <v>10</v>
      </c>
      <c r="J122" s="14">
        <f t="shared" si="3"/>
        <v>10</v>
      </c>
      <c r="K122" s="16">
        <v>1.24</v>
      </c>
      <c r="L122" s="17">
        <f t="shared" si="4"/>
        <v>12.4</v>
      </c>
      <c r="M122" s="17">
        <f t="shared" si="5"/>
        <v>15.252000000000001</v>
      </c>
      <c r="N122" s="4"/>
    </row>
    <row r="123" spans="1:14" ht="22.5">
      <c r="A123" s="12" t="s">
        <v>375</v>
      </c>
      <c r="B123" s="38" t="s">
        <v>226</v>
      </c>
      <c r="C123" s="13" t="s">
        <v>227</v>
      </c>
      <c r="D123" s="14" t="s">
        <v>14</v>
      </c>
      <c r="E123" s="14"/>
      <c r="F123" s="15"/>
      <c r="G123" s="15"/>
      <c r="H123" s="15">
        <v>8</v>
      </c>
      <c r="I123" s="15"/>
      <c r="J123" s="14">
        <f t="shared" si="3"/>
        <v>8</v>
      </c>
      <c r="K123" s="16">
        <v>0.54</v>
      </c>
      <c r="L123" s="17">
        <f t="shared" si="4"/>
        <v>4.32</v>
      </c>
      <c r="M123" s="17">
        <f t="shared" si="5"/>
        <v>5.3136000000000001</v>
      </c>
      <c r="N123" s="4"/>
    </row>
    <row r="124" spans="1:14" ht="22.5">
      <c r="A124" s="12" t="s">
        <v>401</v>
      </c>
      <c r="B124" s="38" t="s">
        <v>228</v>
      </c>
      <c r="C124" s="13" t="s">
        <v>229</v>
      </c>
      <c r="D124" s="14" t="s">
        <v>14</v>
      </c>
      <c r="E124" s="14"/>
      <c r="F124" s="15"/>
      <c r="G124" s="15"/>
      <c r="H124" s="15"/>
      <c r="I124" s="15"/>
      <c r="J124" s="14">
        <f t="shared" si="3"/>
        <v>0</v>
      </c>
      <c r="K124" s="16">
        <v>0.9</v>
      </c>
      <c r="L124" s="17">
        <f t="shared" si="4"/>
        <v>0</v>
      </c>
      <c r="M124" s="17">
        <f t="shared" si="5"/>
        <v>0</v>
      </c>
      <c r="N124" s="4"/>
    </row>
    <row r="125" spans="1:14" ht="22.5">
      <c r="A125" s="12" t="s">
        <v>402</v>
      </c>
      <c r="B125" s="38" t="s">
        <v>230</v>
      </c>
      <c r="C125" s="13" t="s">
        <v>231</v>
      </c>
      <c r="D125" s="14" t="s">
        <v>41</v>
      </c>
      <c r="E125" s="14"/>
      <c r="F125" s="15"/>
      <c r="G125" s="15"/>
      <c r="H125" s="15"/>
      <c r="I125" s="15"/>
      <c r="J125" s="14">
        <f t="shared" si="3"/>
        <v>0</v>
      </c>
      <c r="K125" s="16">
        <v>4.5</v>
      </c>
      <c r="L125" s="17">
        <f t="shared" si="4"/>
        <v>0</v>
      </c>
      <c r="M125" s="17">
        <f t="shared" si="5"/>
        <v>0</v>
      </c>
      <c r="N125" s="4"/>
    </row>
    <row r="126" spans="1:14" ht="45">
      <c r="A126" s="12" t="s">
        <v>403</v>
      </c>
      <c r="B126" s="38" t="s">
        <v>232</v>
      </c>
      <c r="C126" s="13" t="s">
        <v>233</v>
      </c>
      <c r="D126" s="14" t="s">
        <v>14</v>
      </c>
      <c r="E126" s="14"/>
      <c r="F126" s="15">
        <v>3</v>
      </c>
      <c r="G126" s="15"/>
      <c r="H126" s="15"/>
      <c r="I126" s="15"/>
      <c r="J126" s="14">
        <f t="shared" si="3"/>
        <v>3</v>
      </c>
      <c r="K126" s="16">
        <v>11.39</v>
      </c>
      <c r="L126" s="17">
        <f t="shared" si="4"/>
        <v>34.17</v>
      </c>
      <c r="M126" s="17">
        <f t="shared" si="5"/>
        <v>42.0291</v>
      </c>
      <c r="N126" s="4"/>
    </row>
    <row r="127" spans="1:14" ht="22.5">
      <c r="A127" s="12" t="s">
        <v>404</v>
      </c>
      <c r="B127" s="38" t="s">
        <v>234</v>
      </c>
      <c r="C127" s="13" t="s">
        <v>235</v>
      </c>
      <c r="D127" s="14" t="s">
        <v>363</v>
      </c>
      <c r="E127" s="14"/>
      <c r="F127" s="15"/>
      <c r="G127" s="15"/>
      <c r="H127" s="15">
        <v>10</v>
      </c>
      <c r="I127" s="15"/>
      <c r="J127" s="14">
        <f t="shared" si="3"/>
        <v>10</v>
      </c>
      <c r="K127" s="16">
        <v>0.39</v>
      </c>
      <c r="L127" s="17">
        <f t="shared" si="4"/>
        <v>3.9000000000000004</v>
      </c>
      <c r="M127" s="17">
        <f t="shared" si="5"/>
        <v>4.7970000000000006</v>
      </c>
      <c r="N127" s="4"/>
    </row>
    <row r="128" spans="1:14" ht="22.5">
      <c r="A128" s="12" t="s">
        <v>405</v>
      </c>
      <c r="B128" s="38" t="s">
        <v>236</v>
      </c>
      <c r="C128" s="13" t="s">
        <v>237</v>
      </c>
      <c r="D128" s="14" t="s">
        <v>14</v>
      </c>
      <c r="E128" s="14"/>
      <c r="F128" s="15">
        <v>2</v>
      </c>
      <c r="G128" s="15"/>
      <c r="H128" s="15"/>
      <c r="I128" s="15"/>
      <c r="J128" s="14">
        <f t="shared" si="3"/>
        <v>2</v>
      </c>
      <c r="K128" s="16">
        <v>2.95</v>
      </c>
      <c r="L128" s="17">
        <f t="shared" si="4"/>
        <v>5.9</v>
      </c>
      <c r="M128" s="17">
        <f t="shared" si="5"/>
        <v>7.2570000000000006</v>
      </c>
      <c r="N128" s="4"/>
    </row>
    <row r="129" spans="1:14" ht="22.5">
      <c r="A129" s="12" t="s">
        <v>406</v>
      </c>
      <c r="B129" s="38" t="s">
        <v>238</v>
      </c>
      <c r="C129" s="13" t="s">
        <v>239</v>
      </c>
      <c r="D129" s="14" t="s">
        <v>240</v>
      </c>
      <c r="E129" s="14"/>
      <c r="F129" s="15"/>
      <c r="G129" s="15"/>
      <c r="H129" s="15"/>
      <c r="I129" s="15"/>
      <c r="J129" s="14">
        <f>E129+F129+G129+H129+I129</f>
        <v>0</v>
      </c>
      <c r="K129" s="16">
        <v>1.78</v>
      </c>
      <c r="L129" s="17">
        <f>PRODUCT(J129,K129)</f>
        <v>0</v>
      </c>
      <c r="M129" s="17">
        <f>PRODUCT(L129,1.23)</f>
        <v>0</v>
      </c>
      <c r="N129" s="4"/>
    </row>
    <row r="130" spans="1:14" ht="22.5">
      <c r="A130" s="12" t="s">
        <v>407</v>
      </c>
      <c r="B130" s="38" t="s">
        <v>372</v>
      </c>
      <c r="C130" s="13" t="s">
        <v>373</v>
      </c>
      <c r="D130" s="14" t="s">
        <v>374</v>
      </c>
      <c r="E130" s="14"/>
      <c r="F130" s="15"/>
      <c r="G130" s="15">
        <v>1</v>
      </c>
      <c r="H130" s="15"/>
      <c r="I130" s="15"/>
      <c r="J130" s="14"/>
      <c r="K130" s="16"/>
      <c r="L130" s="17"/>
      <c r="M130" s="17"/>
      <c r="N130" s="4"/>
    </row>
    <row r="131" spans="1:14" ht="22.5">
      <c r="A131" s="12" t="s">
        <v>408</v>
      </c>
      <c r="B131" s="5" t="s">
        <v>150</v>
      </c>
      <c r="C131" s="6" t="s">
        <v>376</v>
      </c>
      <c r="D131" s="7" t="s">
        <v>156</v>
      </c>
      <c r="E131" s="8"/>
      <c r="F131" s="9"/>
      <c r="G131" s="40">
        <v>2</v>
      </c>
      <c r="H131" s="9"/>
      <c r="I131" s="5"/>
      <c r="J131" s="5"/>
      <c r="K131" s="5"/>
      <c r="L131" s="5"/>
      <c r="M131" s="5"/>
      <c r="N131" s="5"/>
    </row>
    <row r="132" spans="1:14">
      <c r="A132" s="94" t="s">
        <v>241</v>
      </c>
      <c r="B132" s="95"/>
      <c r="C132" s="95"/>
      <c r="D132" s="41"/>
      <c r="E132" s="12">
        <f>SUM(E5:E131)</f>
        <v>0</v>
      </c>
      <c r="F132" s="42">
        <f>SUM(F5:F131)</f>
        <v>554</v>
      </c>
      <c r="G132" s="42">
        <f>SUM(G5:G131)</f>
        <v>152</v>
      </c>
      <c r="H132" s="42">
        <f>SUM(H5:H131)</f>
        <v>462</v>
      </c>
      <c r="I132" s="42">
        <f>SUM(I5:I131)</f>
        <v>167</v>
      </c>
      <c r="J132" s="43">
        <f>SUM(J5:J129)</f>
        <v>1209</v>
      </c>
      <c r="K132" s="44"/>
      <c r="L132" s="45">
        <f>SUM(L5:L129)</f>
        <v>6898.0000000000009</v>
      </c>
      <c r="M132" s="45">
        <f>SUM(M5:M129)</f>
        <v>8484.5399999999991</v>
      </c>
      <c r="N132" s="10"/>
    </row>
  </sheetData>
  <mergeCells count="3">
    <mergeCell ref="A132:C132"/>
    <mergeCell ref="A2:N2"/>
    <mergeCell ref="A1:C1"/>
  </mergeCells>
  <phoneticPr fontId="0" type="noConversion"/>
  <pageMargins left="0.19685039370078741" right="0" top="0.55118110236220474" bottom="0.59055118110236227" header="0.11811023622047245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Zestawienie zbiorcze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2016-09-30T07:34:32Z</cp:lastPrinted>
  <dcterms:created xsi:type="dcterms:W3CDTF">2006-09-22T13:37:51Z</dcterms:created>
  <dcterms:modified xsi:type="dcterms:W3CDTF">2021-06-16T10:18:51Z</dcterms:modified>
</cp:coreProperties>
</file>